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2023\"/>
    </mc:Choice>
  </mc:AlternateContent>
  <xr:revisionPtr revIDLastSave="0" documentId="13_ncr:1_{100CABA9-04D8-47C3-84F6-90FCDBF6A69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H12" i="1"/>
  <c r="J12" i="1"/>
  <c r="K12" i="1"/>
  <c r="M9" i="1"/>
  <c r="M14" i="1"/>
  <c r="M11" i="1"/>
  <c r="M15" i="1"/>
  <c r="M10" i="1"/>
  <c r="M8" i="1"/>
  <c r="M7" i="1"/>
  <c r="E10" i="1"/>
  <c r="E23" i="1"/>
  <c r="E1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20" i="1" s="1"/>
  <c r="A21" i="1" s="1"/>
  <c r="A22" i="1" s="1"/>
  <c r="A23" i="1" s="1"/>
  <c r="E8" i="1"/>
  <c r="E7" i="1"/>
  <c r="M12" i="1" l="1"/>
  <c r="C11" i="1"/>
  <c r="E11" i="1" l="1"/>
  <c r="C12" i="1"/>
  <c r="C14" i="1" l="1"/>
  <c r="E12" i="1"/>
  <c r="E14" i="1" l="1"/>
  <c r="C20" i="1" l="1"/>
  <c r="E20" i="1" l="1"/>
  <c r="C21" i="1"/>
  <c r="E21" i="1" l="1"/>
  <c r="J15" i="1"/>
  <c r="I15" i="1"/>
  <c r="G15" i="1"/>
  <c r="H15" i="1"/>
</calcChain>
</file>

<file path=xl/sharedStrings.xml><?xml version="1.0" encoding="utf-8"?>
<sst xmlns="http://schemas.openxmlformats.org/spreadsheetml/2006/main" count="36" uniqueCount="36">
  <si>
    <t xml:space="preserve"> Végrehajtáshoz szükséges kapacitás meghatározása</t>
  </si>
  <si>
    <t>Megnevezés</t>
  </si>
  <si>
    <t>Átlagos munkanapok száma / fő</t>
  </si>
  <si>
    <t>Létszám (fő)</t>
  </si>
  <si>
    <t>Átlagos betegszabadság</t>
  </si>
  <si>
    <t xml:space="preserve">Tanácsadói tevékenység </t>
  </si>
  <si>
    <t xml:space="preserve">Képzés </t>
  </si>
  <si>
    <t>Soron kívüli ellenőrzés (15%)</t>
  </si>
  <si>
    <t>Az éves ellenőrzési terv végrehajtásához szükséges:</t>
  </si>
  <si>
    <t>Külső szakértők (speciális szakértelem) igénybevétele</t>
  </si>
  <si>
    <t>Ideiglenes kapacitás-kiegészítés (külső szolgáltató által)</t>
  </si>
  <si>
    <t>Év napjai</t>
  </si>
  <si>
    <t>Heti pihenő nap</t>
  </si>
  <si>
    <t>Munkaszüneti nap</t>
  </si>
  <si>
    <t>Fizetett szabadság</t>
  </si>
  <si>
    <t xml:space="preserve">Kieső napok száma (2+3+4) </t>
  </si>
  <si>
    <t xml:space="preserve">Bruttó munkaidő (1-5) </t>
  </si>
  <si>
    <t>Nettó munkaidő (6-7)</t>
  </si>
  <si>
    <t>Összes tevékenység kapacitásigénye (9-13)</t>
  </si>
  <si>
    <t>Szabályszerűségi</t>
  </si>
  <si>
    <t>Pénzügyi</t>
  </si>
  <si>
    <t>Rendszer</t>
  </si>
  <si>
    <t>Teljesítmény</t>
  </si>
  <si>
    <t>I nformatikai</t>
  </si>
  <si>
    <t xml:space="preserve">utó </t>
  </si>
  <si>
    <t>Összesen</t>
  </si>
  <si>
    <r>
      <t xml:space="preserve">Ellenőri napok száma összesen </t>
    </r>
    <r>
      <rPr>
        <b/>
        <sz val="8"/>
        <color theme="1"/>
        <rFont val="Times New Roman"/>
        <family val="1"/>
        <charset val="238"/>
      </rPr>
      <t xml:space="preserve"> (Átlagos munkanapok száma  × Létszám)</t>
    </r>
  </si>
  <si>
    <t>nap</t>
  </si>
  <si>
    <r>
      <t>Tartalékidő (8-14)</t>
    </r>
    <r>
      <rPr>
        <sz val="8"/>
        <color theme="1"/>
        <rFont val="Calibri"/>
        <family val="2"/>
        <charset val="238"/>
        <scheme val="minor"/>
      </rPr>
      <t xml:space="preserve"> ajánoltt 20 %</t>
    </r>
  </si>
  <si>
    <t>terv</t>
  </si>
  <si>
    <t>ellenőrzések (TERV)</t>
  </si>
  <si>
    <t>Egyéb tevékenység kapacitásigénye, pl. kockázatelemzés, tervezés, éves jelentés, stb.</t>
  </si>
  <si>
    <t>Fót</t>
  </si>
  <si>
    <t>Csomád</t>
  </si>
  <si>
    <t>Közös Önk.</t>
  </si>
  <si>
    <t>Fót Város Önkormányzata 2023 évi ellenőrzési terv kapacitásfelmérése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</si>
</sst>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sz val="12"/>
      <color theme="1"/>
      <name val="Times New Roman"/>
      <family val="1"/>
      <charset val="238"/>
    </font>
    <font>
      <sz val="11"/>
      <color rgb="FF000000"/>
      <name val="Cambria"/>
      <family val="1"/>
      <charset val="238"/>
    </font>
    <font>
      <b/>
      <sz val="11"/>
      <color rgb="FF000000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i/>
      <sz val="16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/>
    <xf numFmtId="0" fontId="2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0" fillId="0" borderId="0" xfId="0" applyFill="1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textRotation="90" wrapText="1"/>
    </xf>
    <xf numFmtId="0" fontId="3" fillId="4" borderId="8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0" xfId="0" applyFont="1" applyFill="1" applyBorder="1"/>
    <xf numFmtId="0" fontId="14" fillId="4" borderId="3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0" fillId="5" borderId="0" xfId="0" applyFill="1" applyBorder="1"/>
    <xf numFmtId="0" fontId="0" fillId="0" borderId="0" xfId="0" applyFill="1" applyBorder="1"/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1" fontId="1" fillId="3" borderId="14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wrapText="1"/>
    </xf>
    <xf numFmtId="0" fontId="1" fillId="3" borderId="2" xfId="0" applyFont="1" applyFill="1" applyBorder="1" applyAlignment="1">
      <alignment horizontal="justify" wrapText="1"/>
    </xf>
    <xf numFmtId="0" fontId="0" fillId="3" borderId="4" xfId="0" applyFill="1" applyBorder="1"/>
    <xf numFmtId="1" fontId="3" fillId="3" borderId="6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justify" wrapText="1"/>
    </xf>
    <xf numFmtId="0" fontId="3" fillId="0" borderId="4" xfId="0" applyFont="1" applyFill="1" applyBorder="1" applyAlignment="1">
      <alignment horizontal="justify" wrapText="1"/>
    </xf>
    <xf numFmtId="0" fontId="13" fillId="5" borderId="0" xfId="0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/>
    </xf>
    <xf numFmtId="0" fontId="13" fillId="5" borderId="0" xfId="0" applyFont="1" applyFill="1" applyBorder="1"/>
    <xf numFmtId="0" fontId="14" fillId="5" borderId="0" xfId="0" applyFont="1" applyFill="1" applyBorder="1"/>
    <xf numFmtId="0" fontId="14" fillId="2" borderId="20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1" fillId="0" borderId="0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" fillId="3" borderId="2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view="pageLayout" topLeftCell="A7" zoomScaleNormal="100" zoomScaleSheetLayoutView="100" workbookViewId="0">
      <selection activeCell="J26" sqref="J26"/>
    </sheetView>
  </sheetViews>
  <sheetFormatPr defaultRowHeight="14.4" x14ac:dyDescent="0.3"/>
  <cols>
    <col min="1" max="1" width="3.6640625" style="9" customWidth="1"/>
    <col min="2" max="2" width="75" customWidth="1"/>
    <col min="3" max="3" width="8.88671875" customWidth="1"/>
    <col min="5" max="5" width="13.109375" customWidth="1"/>
    <col min="6" max="6" width="10.33203125" customWidth="1"/>
    <col min="7" max="7" width="5.33203125" customWidth="1"/>
    <col min="8" max="8" width="6.44140625" customWidth="1"/>
    <col min="9" max="9" width="5.6640625" customWidth="1"/>
    <col min="10" max="10" width="5.88671875" customWidth="1"/>
    <col min="11" max="11" width="4.44140625" customWidth="1"/>
    <col min="12" max="12" width="6" customWidth="1"/>
    <col min="13" max="13" width="7.33203125" customWidth="1"/>
  </cols>
  <sheetData>
    <row r="1" spans="1:13" ht="20.399999999999999" x14ac:dyDescent="0.35">
      <c r="B1" s="83" t="s">
        <v>35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x14ac:dyDescent="0.3">
      <c r="B2" s="2"/>
      <c r="C2" s="1"/>
      <c r="D2" s="1"/>
      <c r="E2" s="1"/>
    </row>
    <row r="3" spans="1:13" ht="20.399999999999999" x14ac:dyDescent="0.35">
      <c r="B3" s="84" t="s">
        <v>0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3" ht="16.2" thickBot="1" x14ac:dyDescent="0.35">
      <c r="B4" s="3"/>
      <c r="C4" s="1"/>
      <c r="D4" s="1"/>
      <c r="E4" s="1"/>
    </row>
    <row r="5" spans="1:13" ht="89.25" customHeight="1" x14ac:dyDescent="0.3">
      <c r="A5" s="36"/>
      <c r="B5" s="85" t="s">
        <v>1</v>
      </c>
      <c r="C5" s="87" t="s">
        <v>2</v>
      </c>
      <c r="D5" s="87" t="s">
        <v>3</v>
      </c>
      <c r="E5" s="46" t="s">
        <v>26</v>
      </c>
      <c r="F5" s="43"/>
      <c r="G5" s="26" t="s">
        <v>19</v>
      </c>
      <c r="H5" s="26" t="s">
        <v>20</v>
      </c>
      <c r="I5" s="26" t="s">
        <v>21</v>
      </c>
      <c r="J5" s="26" t="s">
        <v>22</v>
      </c>
      <c r="K5" s="26" t="s">
        <v>23</v>
      </c>
      <c r="L5" s="26" t="s">
        <v>24</v>
      </c>
      <c r="M5" s="27" t="s">
        <v>25</v>
      </c>
    </row>
    <row r="6" spans="1:13" s="1" customFormat="1" ht="24.75" customHeight="1" x14ac:dyDescent="0.3">
      <c r="A6" s="37"/>
      <c r="B6" s="86"/>
      <c r="C6" s="88"/>
      <c r="D6" s="88"/>
      <c r="E6" s="47" t="s">
        <v>29</v>
      </c>
      <c r="F6" s="89" t="s">
        <v>30</v>
      </c>
      <c r="G6" s="89"/>
      <c r="H6" s="89"/>
      <c r="I6" s="89"/>
      <c r="J6" s="89"/>
      <c r="K6" s="89"/>
      <c r="L6" s="89"/>
      <c r="M6" s="90"/>
    </row>
    <row r="7" spans="1:13" s="1" customFormat="1" ht="15.6" x14ac:dyDescent="0.3">
      <c r="A7" s="38">
        <v>1</v>
      </c>
      <c r="B7" s="48" t="s">
        <v>11</v>
      </c>
      <c r="C7" s="16">
        <v>365</v>
      </c>
      <c r="D7" s="16">
        <v>0.5</v>
      </c>
      <c r="E7" s="49">
        <f>C7*D7</f>
        <v>182.5</v>
      </c>
      <c r="F7" s="44">
        <v>1</v>
      </c>
      <c r="G7" s="28"/>
      <c r="H7" s="29"/>
      <c r="I7" s="29"/>
      <c r="J7" s="29"/>
      <c r="K7" s="29">
        <v>20</v>
      </c>
      <c r="L7" s="29"/>
      <c r="M7" s="31">
        <f>G7+H7+I7+J7+K7+L7</f>
        <v>20</v>
      </c>
    </row>
    <row r="8" spans="1:13" s="1" customFormat="1" ht="15.6" x14ac:dyDescent="0.3">
      <c r="A8" s="38">
        <f>A7+1</f>
        <v>2</v>
      </c>
      <c r="B8" s="50" t="s">
        <v>12</v>
      </c>
      <c r="C8" s="17">
        <v>105</v>
      </c>
      <c r="D8" s="18">
        <v>0.5</v>
      </c>
      <c r="E8" s="51">
        <f t="shared" ref="E8:E23" si="0">C8*D8</f>
        <v>52.5</v>
      </c>
      <c r="F8" s="44">
        <v>2</v>
      </c>
      <c r="G8" s="29">
        <v>20</v>
      </c>
      <c r="H8" s="29">
        <v>20</v>
      </c>
      <c r="I8" s="29"/>
      <c r="J8" s="29"/>
      <c r="K8" s="29"/>
      <c r="L8" s="29"/>
      <c r="M8" s="31">
        <f t="shared" ref="M8:M11" si="1">G8+H8+I8+J8+K8+L8</f>
        <v>40</v>
      </c>
    </row>
    <row r="9" spans="1:13" s="1" customFormat="1" ht="15.6" x14ac:dyDescent="0.3">
      <c r="A9" s="38">
        <f t="shared" ref="A9:A23" si="2">A8+1</f>
        <v>3</v>
      </c>
      <c r="B9" s="50" t="s">
        <v>13</v>
      </c>
      <c r="C9" s="17">
        <v>0</v>
      </c>
      <c r="D9" s="18">
        <v>0.5</v>
      </c>
      <c r="E9" s="52">
        <v>0</v>
      </c>
      <c r="F9" s="44">
        <v>3</v>
      </c>
      <c r="G9" s="29"/>
      <c r="H9" s="29">
        <v>25</v>
      </c>
      <c r="I9" s="29"/>
      <c r="J9" s="29"/>
      <c r="K9" s="29"/>
      <c r="L9" s="29"/>
      <c r="M9" s="31">
        <f t="shared" si="1"/>
        <v>25</v>
      </c>
    </row>
    <row r="10" spans="1:13" s="1" customFormat="1" ht="15.6" x14ac:dyDescent="0.3">
      <c r="A10" s="38">
        <f t="shared" si="2"/>
        <v>4</v>
      </c>
      <c r="B10" s="50" t="s">
        <v>14</v>
      </c>
      <c r="C10" s="17">
        <v>0</v>
      </c>
      <c r="D10" s="18">
        <v>0.5</v>
      </c>
      <c r="E10" s="51">
        <f t="shared" si="0"/>
        <v>0</v>
      </c>
      <c r="F10" s="44">
        <v>4</v>
      </c>
      <c r="G10" s="29"/>
      <c r="H10" s="30"/>
      <c r="I10" s="29"/>
      <c r="J10" s="29">
        <v>15</v>
      </c>
      <c r="K10" s="29"/>
      <c r="L10" s="29"/>
      <c r="M10" s="31">
        <f t="shared" si="1"/>
        <v>15</v>
      </c>
    </row>
    <row r="11" spans="1:13" s="1" customFormat="1" ht="15.6" x14ac:dyDescent="0.3">
      <c r="A11" s="38">
        <f t="shared" si="2"/>
        <v>5</v>
      </c>
      <c r="B11" s="48" t="s">
        <v>15</v>
      </c>
      <c r="C11" s="19">
        <f>SUM(C8:C10)</f>
        <v>105</v>
      </c>
      <c r="D11" s="16">
        <v>0.5</v>
      </c>
      <c r="E11" s="53">
        <f t="shared" si="0"/>
        <v>52.5</v>
      </c>
      <c r="F11" s="44">
        <v>5</v>
      </c>
      <c r="G11" s="29">
        <v>10</v>
      </c>
      <c r="H11" s="29"/>
      <c r="I11" s="29"/>
      <c r="J11" s="29"/>
      <c r="K11" s="29"/>
      <c r="L11" s="29"/>
      <c r="M11" s="31">
        <f>SUM(G11:L11)</f>
        <v>10</v>
      </c>
    </row>
    <row r="12" spans="1:13" s="1" customFormat="1" ht="16.2" thickBot="1" x14ac:dyDescent="0.35">
      <c r="A12" s="38">
        <f t="shared" si="2"/>
        <v>6</v>
      </c>
      <c r="B12" s="48" t="s">
        <v>16</v>
      </c>
      <c r="C12" s="19">
        <f>C7-C11</f>
        <v>260</v>
      </c>
      <c r="D12" s="16">
        <v>0.5</v>
      </c>
      <c r="E12" s="53">
        <f t="shared" si="0"/>
        <v>130</v>
      </c>
      <c r="F12" s="74" t="s">
        <v>27</v>
      </c>
      <c r="G12" s="75">
        <f>SUM(G7:G11)</f>
        <v>30</v>
      </c>
      <c r="H12" s="75">
        <f>SUM(H7:H11)</f>
        <v>45</v>
      </c>
      <c r="I12" s="75"/>
      <c r="J12" s="75">
        <f>SUM(J7:J11)</f>
        <v>15</v>
      </c>
      <c r="K12" s="75">
        <f>SUM(K7:K11)</f>
        <v>20</v>
      </c>
      <c r="L12" s="75"/>
      <c r="M12" s="76">
        <f>SUM(M7:M11)</f>
        <v>110</v>
      </c>
    </row>
    <row r="13" spans="1:13" s="1" customFormat="1" ht="16.2" thickBot="1" x14ac:dyDescent="0.35">
      <c r="A13" s="38">
        <f t="shared" si="2"/>
        <v>7</v>
      </c>
      <c r="B13" s="54" t="s">
        <v>4</v>
      </c>
      <c r="C13" s="16">
        <v>0</v>
      </c>
      <c r="D13" s="16">
        <v>0.5</v>
      </c>
      <c r="E13" s="51">
        <f t="shared" si="0"/>
        <v>0</v>
      </c>
      <c r="F13" s="45" t="s">
        <v>32</v>
      </c>
      <c r="G13" s="33"/>
      <c r="H13" s="33"/>
      <c r="I13" s="33"/>
      <c r="J13" s="33"/>
      <c r="K13" s="33"/>
      <c r="L13" s="33"/>
      <c r="M13" s="32">
        <v>6</v>
      </c>
    </row>
    <row r="14" spans="1:13" ht="15.6" x14ac:dyDescent="0.3">
      <c r="A14" s="39">
        <f t="shared" si="2"/>
        <v>8</v>
      </c>
      <c r="B14" s="55" t="s">
        <v>17</v>
      </c>
      <c r="C14" s="19">
        <f>C12-C13</f>
        <v>260</v>
      </c>
      <c r="D14" s="16">
        <v>0.5</v>
      </c>
      <c r="E14" s="53">
        <f t="shared" si="0"/>
        <v>130</v>
      </c>
      <c r="F14" s="64" t="s">
        <v>33</v>
      </c>
      <c r="G14" s="65">
        <v>1</v>
      </c>
      <c r="H14" s="65"/>
      <c r="I14" s="65"/>
      <c r="J14" s="65"/>
      <c r="K14" s="65"/>
      <c r="L14" s="65"/>
      <c r="M14" s="66">
        <f>SUM(G14:L14)</f>
        <v>1</v>
      </c>
    </row>
    <row r="15" spans="1:13" ht="15.6" x14ac:dyDescent="0.3">
      <c r="A15" s="38">
        <f t="shared" si="2"/>
        <v>9</v>
      </c>
      <c r="B15" s="54" t="s">
        <v>8</v>
      </c>
      <c r="C15" s="20">
        <v>130</v>
      </c>
      <c r="D15" s="18">
        <v>0.5</v>
      </c>
      <c r="E15" s="21">
        <v>110</v>
      </c>
      <c r="F15" s="67" t="s">
        <v>34</v>
      </c>
      <c r="G15" s="67">
        <f>SUM(G13:G14)</f>
        <v>1</v>
      </c>
      <c r="H15" s="67">
        <f>SUM(H13:H14)</f>
        <v>0</v>
      </c>
      <c r="I15" s="67">
        <f>SUM(I13:I14)</f>
        <v>0</v>
      </c>
      <c r="J15" s="67">
        <f>SUM(J13:J14)</f>
        <v>0</v>
      </c>
      <c r="K15" s="67"/>
      <c r="L15" s="67"/>
      <c r="M15" s="67">
        <f>SUM(M13:M14)</f>
        <v>7</v>
      </c>
    </row>
    <row r="16" spans="1:13" ht="15.6" x14ac:dyDescent="0.3">
      <c r="A16" s="38">
        <f t="shared" si="2"/>
        <v>10</v>
      </c>
      <c r="B16" s="54" t="s">
        <v>5</v>
      </c>
      <c r="C16" s="18">
        <v>20</v>
      </c>
      <c r="D16" s="18">
        <v>0.5</v>
      </c>
      <c r="E16" s="52">
        <v>4</v>
      </c>
      <c r="F16" s="60"/>
      <c r="G16" s="60"/>
      <c r="H16" s="60"/>
      <c r="I16" s="60"/>
      <c r="J16" s="60"/>
      <c r="K16" s="60"/>
      <c r="L16" s="60"/>
      <c r="M16" s="61"/>
    </row>
    <row r="17" spans="1:13" ht="31.2" x14ac:dyDescent="0.3">
      <c r="A17" s="38">
        <f t="shared" si="2"/>
        <v>11</v>
      </c>
      <c r="B17" s="54" t="s">
        <v>31</v>
      </c>
      <c r="C17" s="18">
        <v>25</v>
      </c>
      <c r="D17" s="18">
        <v>0.5</v>
      </c>
      <c r="E17" s="51">
        <v>12</v>
      </c>
      <c r="F17" s="60"/>
      <c r="G17" s="60"/>
      <c r="H17" s="60"/>
      <c r="I17" s="60"/>
      <c r="J17" s="60"/>
      <c r="K17" s="60"/>
      <c r="L17" s="60"/>
      <c r="M17" s="61"/>
    </row>
    <row r="18" spans="1:13" ht="15.6" x14ac:dyDescent="0.3">
      <c r="A18" s="38">
        <v>12</v>
      </c>
      <c r="B18" s="54" t="s">
        <v>6</v>
      </c>
      <c r="C18" s="18">
        <v>0</v>
      </c>
      <c r="D18" s="18">
        <v>0.5</v>
      </c>
      <c r="E18" s="51">
        <v>4</v>
      </c>
      <c r="F18" s="60"/>
      <c r="G18" s="60"/>
      <c r="H18" s="60"/>
      <c r="I18" s="60"/>
      <c r="J18" s="60"/>
      <c r="K18" s="60"/>
      <c r="L18" s="60"/>
      <c r="M18" s="61"/>
    </row>
    <row r="19" spans="1:13" ht="15.6" x14ac:dyDescent="0.3">
      <c r="A19" s="38">
        <v>13</v>
      </c>
      <c r="B19" s="54" t="s">
        <v>7</v>
      </c>
      <c r="C19" s="19">
        <v>0</v>
      </c>
      <c r="D19" s="16">
        <v>0.5</v>
      </c>
      <c r="E19" s="51">
        <v>0</v>
      </c>
      <c r="F19" s="60"/>
      <c r="G19" s="62"/>
      <c r="H19" s="62"/>
      <c r="I19" s="62"/>
      <c r="J19" s="62"/>
      <c r="K19" s="62"/>
      <c r="L19" s="62"/>
      <c r="M19" s="63"/>
    </row>
    <row r="20" spans="1:13" ht="15.6" x14ac:dyDescent="0.3">
      <c r="A20" s="39">
        <f t="shared" si="2"/>
        <v>14</v>
      </c>
      <c r="B20" s="55" t="s">
        <v>18</v>
      </c>
      <c r="C20" s="22">
        <f>C19+C18+C17+C16+C15</f>
        <v>175</v>
      </c>
      <c r="D20" s="23">
        <v>0.5</v>
      </c>
      <c r="E20" s="53">
        <f>E15+E16+E17+E18+E19</f>
        <v>130</v>
      </c>
      <c r="F20" s="5"/>
      <c r="G20" s="5"/>
      <c r="H20" s="5"/>
      <c r="I20" s="5"/>
      <c r="J20" s="5"/>
      <c r="K20" s="5"/>
      <c r="L20" s="5"/>
      <c r="M20" s="5"/>
    </row>
    <row r="21" spans="1:13" ht="16.2" thickBot="1" x14ac:dyDescent="0.35">
      <c r="A21" s="40">
        <f t="shared" si="2"/>
        <v>15</v>
      </c>
      <c r="B21" s="56" t="s">
        <v>28</v>
      </c>
      <c r="C21" s="24">
        <f>C14-C20</f>
        <v>85</v>
      </c>
      <c r="D21" s="25">
        <v>0.5</v>
      </c>
      <c r="E21" s="57">
        <f>E14-E20</f>
        <v>0</v>
      </c>
    </row>
    <row r="22" spans="1:13" ht="15.6" x14ac:dyDescent="0.3">
      <c r="A22" s="41">
        <f t="shared" si="2"/>
        <v>16</v>
      </c>
      <c r="B22" s="58" t="s">
        <v>9</v>
      </c>
      <c r="C22" s="14"/>
      <c r="D22" s="14"/>
      <c r="E22" s="15">
        <v>0</v>
      </c>
      <c r="F22" s="4"/>
      <c r="G22" s="4"/>
      <c r="H22" s="4"/>
      <c r="I22" s="35"/>
      <c r="J22" s="4"/>
    </row>
    <row r="23" spans="1:13" ht="16.2" thickBot="1" x14ac:dyDescent="0.35">
      <c r="A23" s="42">
        <f t="shared" si="2"/>
        <v>17</v>
      </c>
      <c r="B23" s="59" t="s">
        <v>10</v>
      </c>
      <c r="C23" s="7"/>
      <c r="D23" s="7"/>
      <c r="E23" s="8">
        <f t="shared" si="0"/>
        <v>0</v>
      </c>
      <c r="F23" s="4"/>
      <c r="G23" s="4"/>
      <c r="H23" s="4"/>
      <c r="I23" s="4"/>
      <c r="J23" s="4"/>
    </row>
    <row r="24" spans="1:13" ht="15.6" x14ac:dyDescent="0.3">
      <c r="A24" s="10"/>
      <c r="B24" s="5"/>
      <c r="C24" s="6"/>
      <c r="D24" s="6"/>
      <c r="E24" s="11"/>
      <c r="F24" s="4"/>
      <c r="G24" s="4"/>
      <c r="H24" s="4"/>
      <c r="I24" s="4"/>
      <c r="J24" s="4"/>
    </row>
    <row r="25" spans="1:13" x14ac:dyDescent="0.3">
      <c r="F25" s="4"/>
      <c r="G25" s="4"/>
      <c r="H25" s="4"/>
      <c r="I25" s="4"/>
      <c r="J25" s="4"/>
    </row>
    <row r="26" spans="1:13" ht="21" x14ac:dyDescent="0.4">
      <c r="A26" s="80"/>
      <c r="B26" s="91"/>
      <c r="C26" s="91"/>
      <c r="D26" s="91"/>
      <c r="F26" s="35"/>
      <c r="G26" s="35"/>
      <c r="H26" s="35"/>
      <c r="I26" s="35"/>
      <c r="J26" s="35"/>
      <c r="K26" s="35"/>
      <c r="L26" s="35"/>
    </row>
    <row r="27" spans="1:13" ht="29.25" customHeight="1" x14ac:dyDescent="0.3">
      <c r="A27" s="80"/>
      <c r="B27" s="92"/>
      <c r="C27" s="92"/>
      <c r="D27" s="92"/>
      <c r="E27" s="13"/>
      <c r="F27" s="71"/>
      <c r="G27" s="71"/>
      <c r="H27" s="71"/>
      <c r="I27" s="71"/>
      <c r="J27" s="71"/>
      <c r="K27" s="71"/>
      <c r="L27" s="71"/>
    </row>
    <row r="28" spans="1:13" s="12" customFormat="1" ht="28.5" customHeight="1" x14ac:dyDescent="0.3">
      <c r="A28" s="77"/>
      <c r="B28" s="93"/>
      <c r="C28" s="94"/>
      <c r="D28" s="72"/>
      <c r="F28" s="70"/>
      <c r="G28" s="70"/>
      <c r="H28" s="70"/>
      <c r="I28" s="70"/>
      <c r="J28" s="70"/>
      <c r="K28" s="70"/>
      <c r="L28" s="70"/>
    </row>
    <row r="29" spans="1:13" s="12" customFormat="1" ht="28.5" customHeight="1" x14ac:dyDescent="0.3">
      <c r="A29" s="77"/>
      <c r="B29" s="95"/>
      <c r="C29" s="94"/>
      <c r="D29" s="72"/>
      <c r="F29" s="70"/>
      <c r="G29" s="70"/>
      <c r="H29" s="70"/>
      <c r="I29" s="70"/>
      <c r="J29" s="70"/>
      <c r="K29" s="70"/>
      <c r="L29" s="70"/>
    </row>
    <row r="30" spans="1:13" s="12" customFormat="1" ht="28.5" customHeight="1" x14ac:dyDescent="0.3">
      <c r="A30" s="77"/>
      <c r="B30" s="96"/>
      <c r="C30" s="94"/>
      <c r="D30" s="72"/>
      <c r="F30" s="70"/>
      <c r="G30" s="70"/>
      <c r="H30" s="70"/>
      <c r="I30" s="70"/>
      <c r="J30" s="70"/>
      <c r="K30" s="70"/>
      <c r="L30" s="70"/>
    </row>
    <row r="31" spans="1:13" s="12" customFormat="1" ht="28.5" customHeight="1" x14ac:dyDescent="0.3">
      <c r="A31" s="77"/>
      <c r="B31" s="95"/>
      <c r="C31" s="94"/>
      <c r="D31" s="72"/>
      <c r="F31" s="70"/>
      <c r="G31" s="70"/>
      <c r="H31" s="70"/>
      <c r="I31" s="70"/>
      <c r="J31" s="70"/>
      <c r="K31" s="70"/>
      <c r="L31" s="70"/>
    </row>
    <row r="32" spans="1:13" s="12" customFormat="1" ht="28.5" customHeight="1" x14ac:dyDescent="0.3">
      <c r="A32" s="77"/>
      <c r="B32" s="96"/>
      <c r="C32" s="94"/>
      <c r="D32" s="72"/>
      <c r="F32" s="70"/>
      <c r="G32" s="70"/>
      <c r="H32" s="70"/>
      <c r="I32" s="70"/>
      <c r="J32" s="70"/>
      <c r="K32" s="70"/>
      <c r="L32" s="70"/>
    </row>
    <row r="33" spans="1:12" s="68" customFormat="1" ht="28.5" customHeight="1" x14ac:dyDescent="0.3">
      <c r="A33" s="77"/>
      <c r="B33" s="97"/>
      <c r="C33" s="98"/>
      <c r="D33" s="72"/>
      <c r="F33" s="69"/>
      <c r="G33" s="69"/>
      <c r="H33" s="69"/>
      <c r="I33" s="69"/>
      <c r="J33" s="69"/>
      <c r="K33" s="69"/>
      <c r="L33" s="69"/>
    </row>
    <row r="34" spans="1:12" s="68" customFormat="1" ht="28.5" customHeight="1" x14ac:dyDescent="0.3">
      <c r="A34" s="77"/>
      <c r="B34" s="78"/>
      <c r="C34" s="77"/>
      <c r="D34" s="72"/>
      <c r="E34" s="69"/>
      <c r="F34" s="69"/>
      <c r="G34" s="69"/>
      <c r="H34" s="69"/>
      <c r="I34" s="69"/>
      <c r="J34" s="69"/>
      <c r="K34" s="69"/>
      <c r="L34" s="69"/>
    </row>
    <row r="35" spans="1:12" s="68" customFormat="1" ht="28.5" customHeight="1" x14ac:dyDescent="0.3">
      <c r="A35" s="77"/>
      <c r="B35" s="79"/>
      <c r="C35" s="77"/>
      <c r="D35" s="72"/>
      <c r="E35" s="69"/>
      <c r="F35" s="69"/>
      <c r="G35" s="69"/>
      <c r="H35" s="69"/>
      <c r="I35" s="69"/>
      <c r="J35" s="69"/>
      <c r="K35" s="69"/>
      <c r="L35" s="69"/>
    </row>
    <row r="36" spans="1:12" s="68" customFormat="1" ht="28.5" customHeight="1" x14ac:dyDescent="0.3">
      <c r="A36" s="77"/>
      <c r="B36" s="78"/>
      <c r="C36" s="77"/>
      <c r="D36" s="72"/>
      <c r="E36" s="69"/>
      <c r="F36" s="69"/>
      <c r="G36" s="69"/>
      <c r="H36" s="69"/>
      <c r="I36" s="69"/>
      <c r="J36" s="69"/>
      <c r="K36" s="69"/>
      <c r="L36" s="69"/>
    </row>
    <row r="37" spans="1:12" s="68" customFormat="1" ht="28.5" customHeight="1" x14ac:dyDescent="0.3">
      <c r="A37" s="77"/>
      <c r="B37" s="78"/>
      <c r="C37" s="77"/>
      <c r="D37" s="72"/>
      <c r="E37" s="69"/>
      <c r="F37" s="69"/>
      <c r="G37" s="69"/>
      <c r="H37" s="69"/>
      <c r="I37" s="69"/>
      <c r="J37" s="69"/>
      <c r="K37" s="69"/>
      <c r="L37" s="69"/>
    </row>
    <row r="38" spans="1:12" s="68" customFormat="1" ht="28.5" customHeight="1" x14ac:dyDescent="0.3">
      <c r="A38" s="77"/>
      <c r="B38" s="78"/>
      <c r="C38" s="77"/>
      <c r="D38" s="72"/>
      <c r="E38" s="69"/>
      <c r="F38" s="69"/>
      <c r="G38" s="69"/>
      <c r="H38" s="69"/>
      <c r="I38" s="69"/>
      <c r="J38" s="69"/>
      <c r="K38" s="69"/>
      <c r="L38" s="69"/>
    </row>
    <row r="39" spans="1:12" s="4" customFormat="1" ht="25.5" customHeight="1" x14ac:dyDescent="0.3">
      <c r="A39" s="80"/>
      <c r="B39" s="81"/>
      <c r="C39" s="73"/>
      <c r="D39" s="73"/>
      <c r="E39" s="35"/>
      <c r="F39" s="35"/>
      <c r="G39" s="35"/>
      <c r="H39" s="35"/>
      <c r="I39" s="35"/>
      <c r="J39" s="35"/>
      <c r="K39" s="35"/>
      <c r="L39" s="35"/>
    </row>
    <row r="40" spans="1:12" x14ac:dyDescent="0.3">
      <c r="A40" s="10"/>
      <c r="B40" s="82"/>
      <c r="C40" s="5"/>
      <c r="D40" s="34"/>
      <c r="E40" s="5"/>
    </row>
    <row r="41" spans="1:12" x14ac:dyDescent="0.3">
      <c r="A41" s="10"/>
      <c r="B41" s="5"/>
      <c r="C41" s="5"/>
      <c r="D41" s="5"/>
      <c r="E41" s="5"/>
    </row>
  </sheetData>
  <mergeCells count="7">
    <mergeCell ref="B26:D26"/>
    <mergeCell ref="B1:M1"/>
    <mergeCell ref="B3:M3"/>
    <mergeCell ref="B5:B6"/>
    <mergeCell ref="C5:C6"/>
    <mergeCell ref="D5:D6"/>
    <mergeCell ref="F6:M6"/>
  </mergeCells>
  <pageMargins left="0.7" right="0.7" top="0.41399999999999998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PamukE</dc:creator>
  <cp:lastModifiedBy>PamukE</cp:lastModifiedBy>
  <cp:lastPrinted>2020-12-03T13:42:37Z</cp:lastPrinted>
  <dcterms:created xsi:type="dcterms:W3CDTF">2015-02-17T14:18:44Z</dcterms:created>
  <dcterms:modified xsi:type="dcterms:W3CDTF">2022-11-14T11:28:19Z</dcterms:modified>
</cp:coreProperties>
</file>