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3.222\vmhkozos\2025\2025. költségvetés\Elküldött\"/>
    </mc:Choice>
  </mc:AlternateContent>
  <xr:revisionPtr revIDLastSave="0" documentId="13_ncr:1_{5BAA6540-1173-4ED5-98A7-696E7C91FF78}" xr6:coauthVersionLast="47" xr6:coauthVersionMax="47" xr10:uidLastSave="{00000000-0000-0000-0000-000000000000}"/>
  <bookViews>
    <workbookView xWindow="-120" yWindow="-120" windowWidth="25440" windowHeight="15390" activeTab="1" xr2:uid="{D3D829AE-2429-451A-B45A-AD954C01CA40}"/>
  </bookViews>
  <sheets>
    <sheet name="2. sz. VMH-KMGY összesítő" sheetId="1" r:id="rId1"/>
    <sheet name="3. sz. VMH  költségvetés" sheetId="2" r:id="rId2"/>
    <sheet name="3.a.) VMH teremhasználat" sheetId="3" r:id="rId3"/>
    <sheet name="4. sz. NKE költségvetés" sheetId="4" r:id="rId4"/>
    <sheet name="5. sz. FÓTÉB költségvetés" sheetId="5" r:id="rId5"/>
    <sheet name="6. sz. terembérleti díjak" sheetId="8" r:id="rId6"/>
  </sheets>
  <definedNames>
    <definedName name="_xlnm.Print_Area" localSheetId="2">'3.a.) VMH teremhasználat'!$A$1:$J$97</definedName>
    <definedName name="_xlnm.Print_Area" localSheetId="4">'5. sz. FÓTÉB költségvetés'!$A$1:$D$26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3" i="3" l="1"/>
  <c r="C19" i="5"/>
  <c r="B39" i="4"/>
  <c r="B31" i="4"/>
  <c r="B21" i="4"/>
  <c r="B12" i="4"/>
  <c r="B7" i="4"/>
  <c r="B52" i="4"/>
  <c r="B44" i="4" l="1"/>
  <c r="I60" i="3"/>
  <c r="G60" i="3"/>
  <c r="C75" i="2" l="1"/>
  <c r="C92" i="2" l="1"/>
  <c r="C81" i="2"/>
  <c r="C102" i="2" s="1"/>
  <c r="D75" i="2"/>
  <c r="C99" i="2" l="1"/>
  <c r="C101" i="2" s="1"/>
  <c r="G16" i="1" l="1"/>
  <c r="G9" i="1"/>
</calcChain>
</file>

<file path=xl/sharedStrings.xml><?xml version="1.0" encoding="utf-8"?>
<sst xmlns="http://schemas.openxmlformats.org/spreadsheetml/2006/main" count="603" uniqueCount="350">
  <si>
    <t>Összesen:</t>
  </si>
  <si>
    <t xml:space="preserve">Palásti Béla </t>
  </si>
  <si>
    <t>Dátum</t>
  </si>
  <si>
    <t>RENDEZVÉNY</t>
  </si>
  <si>
    <t>Kiadási terv</t>
  </si>
  <si>
    <t>Bevételi terv</t>
  </si>
  <si>
    <t>Megjegyzés</t>
  </si>
  <si>
    <t>Január</t>
  </si>
  <si>
    <t>Nyugdíjas Utószilveszter</t>
  </si>
  <si>
    <t>térítésmentes</t>
  </si>
  <si>
    <t>Magyar Kultúra Hete/Napja</t>
  </si>
  <si>
    <t>Újévi koncert</t>
  </si>
  <si>
    <t xml:space="preserve">Február </t>
  </si>
  <si>
    <t>Farsangi mulattató bölcsödéseknek</t>
  </si>
  <si>
    <t>Bérletes gyerekszínház dupla sorozat</t>
  </si>
  <si>
    <t>Színház</t>
  </si>
  <si>
    <t>Dumaszínház</t>
  </si>
  <si>
    <t xml:space="preserve">Farsangi kézműves játszóház </t>
  </si>
  <si>
    <t>Játszóház kísérő program gyerek színház vagy koncert</t>
  </si>
  <si>
    <t xml:space="preserve">Március </t>
  </si>
  <si>
    <t>1848/49-es Forradalom és Szabadságharc-Városi ünnepség</t>
  </si>
  <si>
    <t>Április</t>
  </si>
  <si>
    <t>Húsvéti kézműves játszóház</t>
  </si>
  <si>
    <t>Földnapja</t>
  </si>
  <si>
    <t>Húsvéti mulattató  bölcsödéseknek</t>
  </si>
  <si>
    <t xml:space="preserve">Egészségnap </t>
  </si>
  <si>
    <t xml:space="preserve">Weöres Sándor színjátszó </t>
  </si>
  <si>
    <t xml:space="preserve">Színház </t>
  </si>
  <si>
    <t>Gyerekkoncert</t>
  </si>
  <si>
    <t>Május</t>
  </si>
  <si>
    <t>Anyáknapi  nóta- operett műsor</t>
  </si>
  <si>
    <t>Gyereknapi kiállítás/interaktív kiállítás</t>
  </si>
  <si>
    <t>Nyári koncertek</t>
  </si>
  <si>
    <t>szolgáltatás</t>
  </si>
  <si>
    <t>Július -Augusztus</t>
  </si>
  <si>
    <t>ZÁRVA / táborok</t>
  </si>
  <si>
    <t>Augusztus</t>
  </si>
  <si>
    <t>Szent-István nap</t>
  </si>
  <si>
    <t xml:space="preserve">Nyári táborok </t>
  </si>
  <si>
    <t>Sakk tábor 2 alk.</t>
  </si>
  <si>
    <t>Gyöngymánia 2 alk.</t>
  </si>
  <si>
    <t>MUSZI tábor 2 alk.</t>
  </si>
  <si>
    <t>Közművelődési tábor 2 alk.</t>
  </si>
  <si>
    <t>Közművelődési tábor /bér+szochó/ 2 alk</t>
  </si>
  <si>
    <t>Szeptember</t>
  </si>
  <si>
    <t>Fóti Ősz - kiállítás</t>
  </si>
  <si>
    <t xml:space="preserve">Őszi kézműves játszóház </t>
  </si>
  <si>
    <t>VMH napok, Fóti Ősz</t>
  </si>
  <si>
    <t>Október</t>
  </si>
  <si>
    <t>Idősek világnapja</t>
  </si>
  <si>
    <t>Őszi mulattató bölcsödéseknek</t>
  </si>
  <si>
    <t>1956-os Forradalom és Szabadságharc-Városi ünnepség</t>
  </si>
  <si>
    <t>November</t>
  </si>
  <si>
    <t>Márton napi kézműves játszóház, program</t>
  </si>
  <si>
    <t>Jegyes gyerekkoncert</t>
  </si>
  <si>
    <t xml:space="preserve">Interaktív népi hangszer bemutató     </t>
  </si>
  <si>
    <t>Adventi kézműves játszóház</t>
  </si>
  <si>
    <t>térintésmenetes</t>
  </si>
  <si>
    <t>December</t>
  </si>
  <si>
    <t>regisztrációsjegy</t>
  </si>
  <si>
    <t>Fóti Búzavirág Nyugdíjas Klub - Mikulás klubnap, decemberi ünnapkör</t>
  </si>
  <si>
    <t>Téli mulattató bölcsödéseknek</t>
  </si>
  <si>
    <t>Együtt Egymásért Mozgáskorlátozottak Egyesületének karácsony</t>
  </si>
  <si>
    <t>Rendszeres programok</t>
  </si>
  <si>
    <t>Kiállítások 14 alk.</t>
  </si>
  <si>
    <t>Programok összesen:</t>
  </si>
  <si>
    <t>PR és marketing költségek</t>
  </si>
  <si>
    <t>Programok kommunikációs költsége</t>
  </si>
  <si>
    <t>Csoportvezetői díjak / év; csoportok szakmai támogatása</t>
  </si>
  <si>
    <t>Muharay Színpad /sz./</t>
  </si>
  <si>
    <t>Kreatív Műhely /sz./</t>
  </si>
  <si>
    <t>Gyöngymánia Klub /b./</t>
  </si>
  <si>
    <t>Fóti Búzavirág Nyugdíjas Klub /b./</t>
  </si>
  <si>
    <t>Fóti Asszonykórus /sz./</t>
  </si>
  <si>
    <t>Fót Cselényi József Népdalkör /b./</t>
  </si>
  <si>
    <t>Hóbagoly Sakk Klub /b./</t>
  </si>
  <si>
    <t>Fóti Zenebarátok Kórusa /b./</t>
  </si>
  <si>
    <t>Csoportok szakmai támogatása /sz./</t>
  </si>
  <si>
    <t>Csoportok összesen (csoportvezetői díj; szakmai támogatás):</t>
  </si>
  <si>
    <t>Pályázati önrész, fejlesztési alap</t>
  </si>
  <si>
    <t>Terembérleti díjak</t>
  </si>
  <si>
    <t xml:space="preserve">Vörösmarty Művelődési Ház </t>
  </si>
  <si>
    <t>Bevételek összesen( programok, terembérlet):</t>
  </si>
  <si>
    <t>Kiadások összesen (programok, PR és marketing; csoportok).:</t>
  </si>
  <si>
    <t>Palásti Béla</t>
  </si>
  <si>
    <t>(Eseménynaptár alapján)</t>
  </si>
  <si>
    <t xml:space="preserve"> Tartós, rendszeres használat nyilvántartása</t>
  </si>
  <si>
    <t>Bérlő, használó</t>
  </si>
  <si>
    <t>Bérelt helyiség</t>
  </si>
  <si>
    <t>Bérlet módja</t>
  </si>
  <si>
    <t>Bérlet idő-pontja</t>
  </si>
  <si>
    <t>Bérleti idő-tartam</t>
  </si>
  <si>
    <t>Költség-kimutatás</t>
  </si>
  <si>
    <t>Bevétel megnevezése</t>
  </si>
  <si>
    <t>Ft</t>
  </si>
  <si>
    <t>Kiadás megnevezése</t>
  </si>
  <si>
    <t>FitKid edzés</t>
  </si>
  <si>
    <t>Muharay terem</t>
  </si>
  <si>
    <t>rendszeres</t>
  </si>
  <si>
    <t xml:space="preserve">hétfő </t>
  </si>
  <si>
    <t>terembérlet</t>
  </si>
  <si>
    <t>16.30-18.00</t>
  </si>
  <si>
    <t>Baba–Mama Klub</t>
  </si>
  <si>
    <t>Szalkai terem</t>
  </si>
  <si>
    <t>kedd</t>
  </si>
  <si>
    <t>72 óra</t>
  </si>
  <si>
    <t>10.00-12.00</t>
  </si>
  <si>
    <t>Fóti Cselényi József Népdalkör</t>
  </si>
  <si>
    <t>Agárdy terem</t>
  </si>
  <si>
    <t>rendszeres, saját csoport</t>
  </si>
  <si>
    <t>csoportvezetői díj / év</t>
  </si>
  <si>
    <t>Fóti Asszony Kórus</t>
  </si>
  <si>
    <t>36 óra</t>
  </si>
  <si>
    <t>Bársony terem</t>
  </si>
  <si>
    <t>Nyugdíjas klub</t>
  </si>
  <si>
    <t xml:space="preserve">minden hó első kedd </t>
  </si>
  <si>
    <t>14.00 – 19.00</t>
  </si>
  <si>
    <t>Társas tánc</t>
  </si>
  <si>
    <t xml:space="preserve">szerda </t>
  </si>
  <si>
    <t>Kempo</t>
  </si>
  <si>
    <t>54 óra</t>
  </si>
  <si>
    <t>18.00-19.30</t>
  </si>
  <si>
    <t>Zenebarátok kórusa</t>
  </si>
  <si>
    <t>18.00 – 20.00</t>
  </si>
  <si>
    <t>Szenior örömtánc</t>
  </si>
  <si>
    <t>csütörtök</t>
  </si>
  <si>
    <t>10.00-11.30</t>
  </si>
  <si>
    <t>Pilates</t>
  </si>
  <si>
    <t>18.00-19.00</t>
  </si>
  <si>
    <t>Ima óra</t>
  </si>
  <si>
    <t>16.30-17.30</t>
  </si>
  <si>
    <t>Felnőtt sakk klub</t>
  </si>
  <si>
    <t>péntek</t>
  </si>
  <si>
    <t xml:space="preserve">144 óra </t>
  </si>
  <si>
    <t>16.00-20.00</t>
  </si>
  <si>
    <t xml:space="preserve">Hóbagoly gyerek sakk </t>
  </si>
  <si>
    <t>108 óra</t>
  </si>
  <si>
    <t>15.00-18.00</t>
  </si>
  <si>
    <t>Kézműves Műhely</t>
  </si>
  <si>
    <t>Gyöngymánia</t>
  </si>
  <si>
    <t xml:space="preserve"> ESETI használat nyilvántartására </t>
  </si>
  <si>
    <t>Közmeghallgatás</t>
  </si>
  <si>
    <t>alkalmi</t>
  </si>
  <si>
    <t>változó</t>
  </si>
  <si>
    <t>ingyenes</t>
  </si>
  <si>
    <t>Véradás (Vöröskereszt)</t>
  </si>
  <si>
    <t xml:space="preserve">évi    </t>
  </si>
  <si>
    <t>13.00 – 18.00</t>
  </si>
  <si>
    <t>15 óra</t>
  </si>
  <si>
    <t>3 alkalom</t>
  </si>
  <si>
    <t>Képviselő testületi ülés</t>
  </si>
  <si>
    <t xml:space="preserve">évi </t>
  </si>
  <si>
    <t>10 alkalom</t>
  </si>
  <si>
    <t>Bizottsági ülések</t>
  </si>
  <si>
    <t>Civil szervezetek, egyesületek kisebbségek</t>
  </si>
  <si>
    <t>Szalkai terem; Bársony terem</t>
  </si>
  <si>
    <t>12 alkalom</t>
  </si>
  <si>
    <t xml:space="preserve">Befogadott rendezvények </t>
  </si>
  <si>
    <t>bérleti díj</t>
  </si>
  <si>
    <t xml:space="preserve">Bársony terem </t>
  </si>
  <si>
    <t>Iskolák</t>
  </si>
  <si>
    <t>Muharay terem; Szalkai terem;  Bársony terem; Agárdy terem</t>
  </si>
  <si>
    <t>2 alkalom ingyenes, 1 alkalom 50% kedvezmény</t>
  </si>
  <si>
    <t>bérleti díj a Ház Szabály szerint</t>
  </si>
  <si>
    <t>Egyházak</t>
  </si>
  <si>
    <t>Kiállítások</t>
  </si>
  <si>
    <t>1 – 2 hetes ciklus</t>
  </si>
  <si>
    <t>6 alkalom</t>
  </si>
  <si>
    <t xml:space="preserve"> ÖSSZESÍTŐ KIMUTATÁS:</t>
  </si>
  <si>
    <t>Helyiség megnevezése</t>
  </si>
  <si>
    <t>BEVÉTELI TERV                 Ft - ban</t>
  </si>
  <si>
    <t>KIADÁSI TERV                  Ft-ban</t>
  </si>
  <si>
    <t>Muharay Terem</t>
  </si>
  <si>
    <t>Szalkai Terem</t>
  </si>
  <si>
    <t>Bársony Terem</t>
  </si>
  <si>
    <t>ÖSSZESEN</t>
  </si>
  <si>
    <t>I. Németh Kálmán Emlékház szakmai fejlesztése</t>
  </si>
  <si>
    <t>Múzeumpedagógia, szakmai költség (Papír, karton, rajz- és festőanyagok, eszközök)</t>
  </si>
  <si>
    <t xml:space="preserve">Marketing, PR </t>
  </si>
  <si>
    <t xml:space="preserve">II.  Szakmai fejlesztés szolgáltatás jellegű kifizetések </t>
  </si>
  <si>
    <t>III. Rendezvények</t>
  </si>
  <si>
    <t xml:space="preserve">                                Kiadási terv</t>
  </si>
  <si>
    <t xml:space="preserve">Temetői megemlékezés                                       </t>
  </si>
  <si>
    <t xml:space="preserve">Kálmán nap                                                                                 </t>
  </si>
  <si>
    <t xml:space="preserve">N. K. Nyomában Alkotótábor (Anyagkts.) I.-II. Turnus (2x100 000 Ft)  </t>
  </si>
  <si>
    <t>Múzeumok Éjszakája (koncert, előadás)</t>
  </si>
  <si>
    <t>IV.1. Múzeum szakmai fejlesztéséhez szükséges</t>
  </si>
  <si>
    <t xml:space="preserve">Savmentes csomagoló anyag a leltározáshoz </t>
  </si>
  <si>
    <t>IV.2. Kert fejlesztés: Kert/Védett örökség/ szakmai eszközök anyagok</t>
  </si>
  <si>
    <t>Munkavédelmi kesztyű (M, L) havi 1 pár növényvédelmi kezelésekhez, maszk 4 db/év, (munkaruha pénzen felül)</t>
  </si>
  <si>
    <t>Pályázati fejlesztési önrész</t>
  </si>
  <si>
    <t>Kiadási terv  összesen (I. - IV.) :</t>
  </si>
  <si>
    <t>Tervezett Bevételek</t>
  </si>
  <si>
    <t>N. K. Nyomában Alkotótábor I-II.</t>
  </si>
  <si>
    <t>Múzeumshop</t>
  </si>
  <si>
    <t>Egyéb bevétel</t>
  </si>
  <si>
    <t>Rendezvény</t>
  </si>
  <si>
    <t>Helyszín</t>
  </si>
  <si>
    <t>Temetői megemlékezés</t>
  </si>
  <si>
    <t>Római katolikus temető</t>
  </si>
  <si>
    <t>Múzeumok Éjszakája program (koncert, meghívott előadóval</t>
  </si>
  <si>
    <t>Németh Kálmán Emlékház és kertje</t>
  </si>
  <si>
    <t>Németh Kálmán nyomában alkotótábor</t>
  </si>
  <si>
    <t>Németh Kálmán Emlékház kertje</t>
  </si>
  <si>
    <t>Fáy présház mögötti terület</t>
  </si>
  <si>
    <t>Szüretelés</t>
  </si>
  <si>
    <t>Mustkészítés</t>
  </si>
  <si>
    <t>Németh Kálmán Emlékház</t>
  </si>
  <si>
    <t xml:space="preserve">Időpont </t>
  </si>
  <si>
    <t>Hagyományőrzők támogató klub</t>
  </si>
  <si>
    <t>Március</t>
  </si>
  <si>
    <t>ÉRTÉKŐRZŐ ÚJSÁG 2023/1.SZÁM</t>
  </si>
  <si>
    <t>Június</t>
  </si>
  <si>
    <t>Július</t>
  </si>
  <si>
    <t>Kulturális Örökség Napok, kisvonat 09.17.</t>
  </si>
  <si>
    <t>ÉRTÉKŐRZŐ ÚJSÁG 21./4.</t>
  </si>
  <si>
    <t>Egész évre tervezett költségek</t>
  </si>
  <si>
    <t xml:space="preserve">PR költségek </t>
  </si>
  <si>
    <t>Kiadási terv  összesen:</t>
  </si>
  <si>
    <t>2./ Németh Kálmán Emlékház</t>
  </si>
  <si>
    <t>3./ Fóti Települési Értéktár Bizottság és Tájház</t>
  </si>
  <si>
    <t>Terem</t>
  </si>
  <si>
    <t>Óra</t>
  </si>
  <si>
    <t>Muharay</t>
  </si>
  <si>
    <t>rendszeres terembérlet (min. heti 1 alkalom)</t>
  </si>
  <si>
    <t>alkalmi (pl. koncert)</t>
  </si>
  <si>
    <t>Bársony Galéria</t>
  </si>
  <si>
    <t>Aula</t>
  </si>
  <si>
    <t>Udvar</t>
  </si>
  <si>
    <t>20-50%</t>
  </si>
  <si>
    <t>belépőjegyes előadás (bruttó jegybevétel)</t>
  </si>
  <si>
    <t xml:space="preserve">1./Vörösmarty Művelődési Ház </t>
  </si>
  <si>
    <t>VMH-KMGY igazgató</t>
  </si>
  <si>
    <t>Zenés est, koncert</t>
  </si>
  <si>
    <t>Táncház</t>
  </si>
  <si>
    <t>Önálló, pódium est</t>
  </si>
  <si>
    <t>Zenés, pódium est</t>
  </si>
  <si>
    <t>Önálló,pódiun est</t>
  </si>
  <si>
    <t>térítésmentes rendezvények</t>
  </si>
  <si>
    <r>
      <t>Évi</t>
    </r>
    <r>
      <rPr>
        <b/>
        <sz val="12"/>
        <rFont val="Arial Narrow"/>
        <family val="2"/>
        <charset val="238"/>
      </rPr>
      <t xml:space="preserve"> használat időtartama</t>
    </r>
  </si>
  <si>
    <t xml:space="preserve">Szolfézs </t>
  </si>
  <si>
    <t>Zongora</t>
  </si>
  <si>
    <t>12.00-18.00</t>
  </si>
  <si>
    <t>11.00-12.00</t>
  </si>
  <si>
    <t>09.30-11.00</t>
  </si>
  <si>
    <t>17.00-18.30</t>
  </si>
  <si>
    <t>17.00-19.00</t>
  </si>
  <si>
    <t>50 óra</t>
  </si>
  <si>
    <t xml:space="preserve">54 óra </t>
  </si>
  <si>
    <t>216 óra</t>
  </si>
  <si>
    <t>Muharay Színpad</t>
  </si>
  <si>
    <t>17.00-20.00</t>
  </si>
  <si>
    <t xml:space="preserve">A tájház szakmai anyagok </t>
  </si>
  <si>
    <t>Szakértői díjak /leltár/</t>
  </si>
  <si>
    <r>
      <t xml:space="preserve">N.K. Nyomában Alkotótábor vezetése I-II. Turnus (2x150 000 Ft)    (bérszámfejtett)                                                          </t>
    </r>
    <r>
      <rPr>
        <sz val="12"/>
        <color rgb="FF000000"/>
        <rFont val="Arial Narrow"/>
        <family val="2"/>
        <charset val="238"/>
      </rPr>
      <t xml:space="preserve">                                                                               </t>
    </r>
  </si>
  <si>
    <t xml:space="preserve">Adventi program </t>
  </si>
  <si>
    <t xml:space="preserve">Németh Kálmán Emlékház </t>
  </si>
  <si>
    <t xml:space="preserve">Gyerekszínház </t>
  </si>
  <si>
    <t xml:space="preserve">Németh Kálmán Emlékház 2025. évi költségvetés </t>
  </si>
  <si>
    <t>Múzeumpedagógia 12 hónapos megbízás (bérszámfejtett)</t>
  </si>
  <si>
    <t>Baráti Kör rendezvény (Lakatos József előadás)</t>
  </si>
  <si>
    <t xml:space="preserve">Képkeretek kiállításhoz (A2-es méret 50 db)                                                                       </t>
  </si>
  <si>
    <t>Ágybetétek az ágyakhoz (5 db)</t>
  </si>
  <si>
    <t xml:space="preserve">A Németh Kálmán által tervezett függönyök tisztítása (20 db) </t>
  </si>
  <si>
    <t xml:space="preserve">Párnák (műtárgyvédelmi és higiéniai szempontból a tollpárnák cseréje indokolt, 25 db) </t>
  </si>
  <si>
    <t xml:space="preserve">Ventilátor vásárlása </t>
  </si>
  <si>
    <t>Archiváló toll a műtárgyak leltári számának átvezetéséhez</t>
  </si>
  <si>
    <t>Szerszámok, eszközök (1 db akkumlátoros fűrész, 3 db fa komposztáló láda, 2 db 60 literes fedeles hordó, 2 db 25 l üvegballon, gyepszellőztető bérlés egy alkalomra, vezérhuzal szőlőhőz 900 m-hez, huzalfeszítő 100 db)</t>
  </si>
  <si>
    <t xml:space="preserve">Szőlőtőkék 190 db a telepítéshez </t>
  </si>
  <si>
    <t xml:space="preserve">Zöldhulladék elszállítása </t>
  </si>
  <si>
    <t>Anyagköltség (növényvédőszerek, fagél,WD 40 spray, kötözők, drót, drótfeszítők,  marhatrágya 10 zsák, útsó- (Zeolit), gyomirtók,  permetezőszár- állítható szórású, 30 liter benzin),8 zsák virágföld, 1 zsák palántázóföld, vetőmagok, szezonális virágok, 20 kg madáreleség, 25 db zöldhulladékos zsák, karók a veteményeskerthez, fűmag)</t>
  </si>
  <si>
    <t>Szőlőmetszési és telepítési workshop (kertészeti tanácsadás)</t>
  </si>
  <si>
    <t xml:space="preserve">2025. február vége, március legeleje </t>
  </si>
  <si>
    <t xml:space="preserve">Németh Kálmán Emlékház kertje </t>
  </si>
  <si>
    <t xml:space="preserve">Gyümölcsfák metszése, tavaszi palántázások (kertészeti tanácsadás) </t>
  </si>
  <si>
    <t xml:space="preserve">2025. március hónap közepe </t>
  </si>
  <si>
    <t>2025.04.27. (vasárnap)</t>
  </si>
  <si>
    <t>Lakatos József nyugalmazott restaurátor előadása</t>
  </si>
  <si>
    <t xml:space="preserve">2025.05.16. (péntek) </t>
  </si>
  <si>
    <t>Fóti Városi Könyvtár Kisalag és Németh Kálmán Emlékház</t>
  </si>
  <si>
    <t>Főzőverseny és Gyereknap (kézműves foglalkozás)</t>
  </si>
  <si>
    <t>2025.05. 31. (szombat)</t>
  </si>
  <si>
    <t xml:space="preserve">Fóti tó </t>
  </si>
  <si>
    <t>2025.06.21. (szombat)</t>
  </si>
  <si>
    <t xml:space="preserve">Szőlő- és gyümölcsfák zöldmunkái (kertészeti tanácsadás) </t>
  </si>
  <si>
    <t xml:space="preserve">2025. június vége </t>
  </si>
  <si>
    <t>2025.07. (két hét)</t>
  </si>
  <si>
    <t>Gyümölcs betakarítás, tárolás, őszi munkálatok a kertben (kertészeti tanácsadás)</t>
  </si>
  <si>
    <t xml:space="preserve">2025. szeptember eleje </t>
  </si>
  <si>
    <t>Fóti Szüret (kézműves foglalkozás, múzeumshop kitelepülés)</t>
  </si>
  <si>
    <t>2025.09. 14. (vasárnap)</t>
  </si>
  <si>
    <t>2025.10.10. (péntek)</t>
  </si>
  <si>
    <t>2025.10.11. (szombat)</t>
  </si>
  <si>
    <t>Kálmán nap</t>
  </si>
  <si>
    <t>2025.10.12. (vasárnap)</t>
  </si>
  <si>
    <t>Tematikus tárlatvezetés, előadás (Baráti Kör rendezvény)</t>
  </si>
  <si>
    <t>2025.11.14. (péntek)</t>
  </si>
  <si>
    <t>2025.12.12, (péntek)</t>
  </si>
  <si>
    <t>Salsation</t>
  </si>
  <si>
    <t>18.30-19.30</t>
  </si>
  <si>
    <t>18.00  – 20.00</t>
  </si>
  <si>
    <t xml:space="preserve">72 óra </t>
  </si>
  <si>
    <t>8.30-11.30</t>
  </si>
  <si>
    <t xml:space="preserve"> Vörösmarty Művelődési Ház  2025. évi TEREMHASZNÁLATI TERVÉRŐL</t>
  </si>
  <si>
    <t>14.00-19.00</t>
  </si>
  <si>
    <t>180 óra</t>
  </si>
  <si>
    <t>792 óra</t>
  </si>
  <si>
    <t>1206 óra</t>
  </si>
  <si>
    <t>360 óra</t>
  </si>
  <si>
    <t>428 óra</t>
  </si>
  <si>
    <t>2786 óra</t>
  </si>
  <si>
    <t>Artisjus, egyéb jogdíjak</t>
  </si>
  <si>
    <t xml:space="preserve">Szenior akadémia 12 alkalom </t>
  </si>
  <si>
    <t xml:space="preserve"> Vörösmarty Művelődési Ház  2025. évi részletes programterve és költségvetése</t>
  </si>
  <si>
    <t xml:space="preserve">    Vörösmarty Művelődési Ház és Közérdekű Múzeális Gyűjtemény 2025. évi tervezett bevételei</t>
  </si>
  <si>
    <t>Vörösmarty Művelődési Ház és Közérdekű Múzeális Gyűjtemény 2025. évi tervezett kiadásai</t>
  </si>
  <si>
    <t>IV.Fóti Népi és Művészeti Mese Fesztivál,                                     Magyar Népmese Napja szeptember</t>
  </si>
  <si>
    <t xml:space="preserve">Geopolitika 12 alkalom (Kisalag) </t>
  </si>
  <si>
    <t>Fóti Értéktár Bizottság és Tájház 2025. évi programterv és költségvetés</t>
  </si>
  <si>
    <t>Tájház tábla, Értékek napja 03.25., Emléktáblák</t>
  </si>
  <si>
    <t xml:space="preserve">Helytörténeti kiállítás, instaklllációk </t>
  </si>
  <si>
    <t>Megyei értékre való felterjesztés: Tejesüveg</t>
  </si>
  <si>
    <t>Megyei értékre való felterjesztés, Reformkor</t>
  </si>
  <si>
    <t>Képeslap, Prospektus, Leporelló</t>
  </si>
  <si>
    <t>Fót, 2024. november 04.</t>
  </si>
  <si>
    <t>Szakmai kiadások (Ruhák, Restauráció, Muharay Színpad felterjesztése, Agárdy táblák áthelyezése)</t>
  </si>
  <si>
    <t xml:space="preserve">Reformkori irodalmi társadalmi élet: Fáy Présház </t>
  </si>
  <si>
    <t>18 000 Ft/óra</t>
  </si>
  <si>
    <t>5400 Ft/óra</t>
  </si>
  <si>
    <t>4000 Ft/óra</t>
  </si>
  <si>
    <t>2500 Ft/óra</t>
  </si>
  <si>
    <t>Főzőverseny</t>
  </si>
  <si>
    <t>Közalkalmazottak napja</t>
  </si>
  <si>
    <t xml:space="preserve">Jegybevétel </t>
  </si>
  <si>
    <t>Németh Kálmán Emlékház 2022. évi programterv</t>
  </si>
  <si>
    <t xml:space="preserve">Fót, 2024. november 04. </t>
  </si>
  <si>
    <t>3.a.) sz. melléklet a  219 /2024. sz. előterjesztéshez: KIMUTATÁS</t>
  </si>
  <si>
    <t>3. sz. melléklet a 219/2024. sz. előterjesztéshez</t>
  </si>
  <si>
    <t>2. sz. melléklet a  219/2024. sz. előterjesztéshez</t>
  </si>
  <si>
    <t>4 . sz. melléklet a 219 /2024. sz. előterjesztéshez</t>
  </si>
  <si>
    <t>5. sz. melléklet a 219 /2024. sz. előterjesztéshez</t>
  </si>
  <si>
    <t>6. sz. melléklet a 219/2024. sz. előterjesztéshez</t>
  </si>
  <si>
    <t>2025. évi terembérleti díjak</t>
  </si>
  <si>
    <t xml:space="preserve">VMH-KMGY 2025. évi költségvetés összesítője </t>
  </si>
  <si>
    <t>Nőnap /városi + nyugdíjas/</t>
  </si>
  <si>
    <t xml:space="preserve">Plakát </t>
  </si>
  <si>
    <t xml:space="preserve">Újsághirdetés havonta </t>
  </si>
  <si>
    <t>Egyéb, /füzet, facebook,meghívó/</t>
  </si>
  <si>
    <t xml:space="preserve"> civil, egyéb rendezvények</t>
  </si>
  <si>
    <t>Egyéb terembérleti díjak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</si>
</sst>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164" formatCode="#,##0\ &quot;Ft&quot;"/>
    <numFmt numFmtId="165" formatCode="h\ &quot;óra&quot;\ m\ &quot;perc&quot;;@"/>
    <numFmt numFmtId="166" formatCode="#,##0.00\ &quot;Ft&quot;"/>
  </numFmts>
  <fonts count="20" x14ac:knownFonts="1">
    <font>
      <sz val="11"/>
      <color theme="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u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u/>
      <sz val="12"/>
      <color rgb="FF222222"/>
      <name val="Arial Narrow"/>
      <family val="2"/>
      <charset val="238"/>
    </font>
    <font>
      <sz val="12"/>
      <color rgb="FF222222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u/>
      <sz val="12"/>
      <name val="Arial Narrow"/>
      <family val="2"/>
      <charset val="238"/>
    </font>
    <font>
      <sz val="12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b/>
      <sz val="12"/>
      <name val="Aptos Narrow"/>
      <family val="2"/>
    </font>
    <font>
      <sz val="12"/>
      <color theme="1"/>
      <name val="Aptos Narrow"/>
      <family val="2"/>
    </font>
    <font>
      <sz val="11"/>
      <name val="Arial Narrow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BDD7EE"/>
        <bgColor rgb="FF000000"/>
      </patternFill>
    </fill>
    <fill>
      <patternFill patternType="lightUp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6">
    <xf numFmtId="0" fontId="0" fillId="0" borderId="0" xfId="0"/>
    <xf numFmtId="0" fontId="3" fillId="0" borderId="0" xfId="0" applyFont="1"/>
    <xf numFmtId="0" fontId="4" fillId="7" borderId="34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3" xfId="0" applyFont="1" applyBorder="1"/>
    <xf numFmtId="0" fontId="2" fillId="0" borderId="17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7" fillId="0" borderId="8" xfId="0" applyFont="1" applyBorder="1" applyAlignment="1">
      <alignment vertical="center" wrapText="1"/>
    </xf>
    <xf numFmtId="0" fontId="5" fillId="2" borderId="0" xfId="0" applyFont="1" applyFill="1"/>
    <xf numFmtId="0" fontId="7" fillId="0" borderId="0" xfId="0" applyFont="1"/>
    <xf numFmtId="0" fontId="1" fillId="3" borderId="16" xfId="0" applyFont="1" applyFill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center" vertical="center" wrapText="1"/>
    </xf>
    <xf numFmtId="164" fontId="12" fillId="2" borderId="22" xfId="0" applyNumberFormat="1" applyFont="1" applyFill="1" applyBorder="1" applyAlignment="1">
      <alignment horizontal="center" vertical="center" wrapText="1"/>
    </xf>
    <xf numFmtId="164" fontId="12" fillId="2" borderId="34" xfId="0" applyNumberFormat="1" applyFont="1" applyFill="1" applyBorder="1" applyAlignment="1">
      <alignment horizontal="center" vertical="center" wrapText="1"/>
    </xf>
    <xf numFmtId="164" fontId="12" fillId="2" borderId="29" xfId="0" applyNumberFormat="1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164" fontId="12" fillId="2" borderId="26" xfId="0" applyNumberFormat="1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164" fontId="12" fillId="6" borderId="44" xfId="0" applyNumberFormat="1" applyFont="1" applyFill="1" applyBorder="1" applyAlignment="1">
      <alignment horizontal="center" vertical="center" wrapText="1"/>
    </xf>
    <xf numFmtId="164" fontId="12" fillId="6" borderId="35" xfId="0" applyNumberFormat="1" applyFont="1" applyFill="1" applyBorder="1" applyAlignment="1">
      <alignment horizontal="center" vertical="center" wrapText="1"/>
    </xf>
    <xf numFmtId="164" fontId="12" fillId="2" borderId="31" xfId="0" applyNumberFormat="1" applyFont="1" applyFill="1" applyBorder="1" applyAlignment="1">
      <alignment horizontal="center" vertical="center" wrapText="1"/>
    </xf>
    <xf numFmtId="164" fontId="12" fillId="2" borderId="35" xfId="0" applyNumberFormat="1" applyFont="1" applyFill="1" applyBorder="1" applyAlignment="1">
      <alignment horizontal="center" vertical="center" wrapText="1"/>
    </xf>
    <xf numFmtId="164" fontId="12" fillId="0" borderId="22" xfId="0" applyNumberFormat="1" applyFont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 wrapText="1"/>
    </xf>
    <xf numFmtId="164" fontId="12" fillId="0" borderId="2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164" fontId="1" fillId="0" borderId="0" xfId="0" applyNumberFormat="1" applyFont="1" applyAlignment="1">
      <alignment vertical="top" wrapText="1"/>
    </xf>
    <xf numFmtId="0" fontId="1" fillId="3" borderId="34" xfId="0" applyFont="1" applyFill="1" applyBorder="1" applyAlignment="1">
      <alignment horizontal="center" vertical="center" wrapText="1"/>
    </xf>
    <xf numFmtId="164" fontId="12" fillId="0" borderId="2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top" wrapText="1"/>
    </xf>
    <xf numFmtId="164" fontId="12" fillId="0" borderId="0" xfId="0" applyNumberFormat="1" applyFont="1" applyAlignment="1">
      <alignment horizontal="justify" vertical="top" wrapText="1"/>
    </xf>
    <xf numFmtId="164" fontId="12" fillId="0" borderId="0" xfId="0" applyNumberFormat="1" applyFont="1" applyAlignment="1">
      <alignment vertical="top" wrapText="1"/>
    </xf>
    <xf numFmtId="0" fontId="12" fillId="0" borderId="0" xfId="0" applyFont="1"/>
    <xf numFmtId="164" fontId="12" fillId="0" borderId="0" xfId="0" applyNumberFormat="1" applyFont="1"/>
    <xf numFmtId="164" fontId="1" fillId="3" borderId="34" xfId="0" applyNumberFormat="1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top" wrapText="1"/>
    </xf>
    <xf numFmtId="164" fontId="1" fillId="5" borderId="49" xfId="0" applyNumberFormat="1" applyFont="1" applyFill="1" applyBorder="1" applyAlignment="1">
      <alignment horizontal="right" vertical="top" wrapText="1"/>
    </xf>
    <xf numFmtId="164" fontId="1" fillId="5" borderId="5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left" vertical="center"/>
    </xf>
    <xf numFmtId="164" fontId="12" fillId="2" borderId="22" xfId="0" applyNumberFormat="1" applyFont="1" applyFill="1" applyBorder="1" applyAlignment="1">
      <alignment horizontal="left" vertical="center"/>
    </xf>
    <xf numFmtId="0" fontId="12" fillId="2" borderId="23" xfId="0" applyFont="1" applyFill="1" applyBorder="1" applyAlignment="1">
      <alignment horizontal="left" vertical="center"/>
    </xf>
    <xf numFmtId="0" fontId="12" fillId="2" borderId="25" xfId="0" applyFont="1" applyFill="1" applyBorder="1" applyAlignment="1">
      <alignment horizontal="left" vertical="center"/>
    </xf>
    <xf numFmtId="164" fontId="12" fillId="2" borderId="25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/>
    </xf>
    <xf numFmtId="164" fontId="12" fillId="2" borderId="26" xfId="0" applyNumberFormat="1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/>
    </xf>
    <xf numFmtId="164" fontId="12" fillId="2" borderId="29" xfId="0" applyNumberFormat="1" applyFont="1" applyFill="1" applyBorder="1" applyAlignment="1">
      <alignment horizontal="left" vertical="center"/>
    </xf>
    <xf numFmtId="0" fontId="12" fillId="2" borderId="30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left" vertical="center"/>
    </xf>
    <xf numFmtId="0" fontId="12" fillId="2" borderId="26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6" fontId="12" fillId="2" borderId="6" xfId="0" applyNumberFormat="1" applyFont="1" applyFill="1" applyBorder="1" applyAlignment="1">
      <alignment horizontal="left" vertical="center"/>
    </xf>
    <xf numFmtId="0" fontId="12" fillId="2" borderId="31" xfId="0" applyFont="1" applyFill="1" applyBorder="1" applyAlignment="1">
      <alignment horizontal="left" vertical="center"/>
    </xf>
    <xf numFmtId="164" fontId="12" fillId="2" borderId="31" xfId="0" applyNumberFormat="1" applyFont="1" applyFill="1" applyBorder="1" applyAlignment="1">
      <alignment horizontal="left" vertical="center"/>
    </xf>
    <xf numFmtId="0" fontId="12" fillId="2" borderId="32" xfId="0" applyFont="1" applyFill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164" fontId="1" fillId="2" borderId="16" xfId="0" applyNumberFormat="1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164" fontId="12" fillId="2" borderId="3" xfId="0" applyNumberFormat="1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164" fontId="12" fillId="2" borderId="9" xfId="0" applyNumberFormat="1" applyFont="1" applyFill="1" applyBorder="1" applyAlignment="1">
      <alignment horizontal="left" vertical="center"/>
    </xf>
    <xf numFmtId="0" fontId="12" fillId="2" borderId="48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left" vertical="center"/>
    </xf>
    <xf numFmtId="164" fontId="12" fillId="2" borderId="43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41" xfId="0" applyFont="1" applyFill="1" applyBorder="1" applyAlignment="1">
      <alignment horizontal="left" vertical="center"/>
    </xf>
    <xf numFmtId="164" fontId="1" fillId="3" borderId="15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4" borderId="41" xfId="0" applyFont="1" applyFill="1" applyBorder="1" applyAlignment="1">
      <alignment horizontal="left" vertical="center"/>
    </xf>
    <xf numFmtId="0" fontId="1" fillId="4" borderId="42" xfId="0" applyFont="1" applyFill="1" applyBorder="1" applyAlignment="1">
      <alignment horizontal="left" vertical="center"/>
    </xf>
    <xf numFmtId="164" fontId="1" fillId="4" borderId="43" xfId="0" applyNumberFormat="1" applyFont="1" applyFill="1" applyBorder="1" applyAlignment="1">
      <alignment horizontal="left" vertical="center"/>
    </xf>
    <xf numFmtId="164" fontId="1" fillId="5" borderId="16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6" fontId="3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justify" vertical="top" wrapText="1"/>
    </xf>
    <xf numFmtId="165" fontId="12" fillId="0" borderId="0" xfId="0" applyNumberFormat="1" applyFont="1"/>
    <xf numFmtId="0" fontId="1" fillId="8" borderId="19" xfId="0" applyFont="1" applyFill="1" applyBorder="1" applyAlignment="1">
      <alignment horizontal="center" vertical="center" wrapText="1"/>
    </xf>
    <xf numFmtId="49" fontId="1" fillId="9" borderId="18" xfId="0" applyNumberFormat="1" applyFont="1" applyFill="1" applyBorder="1" applyAlignment="1">
      <alignment horizontal="center" vertical="center" wrapText="1"/>
    </xf>
    <xf numFmtId="164" fontId="1" fillId="9" borderId="16" xfId="0" applyNumberFormat="1" applyFont="1" applyFill="1" applyBorder="1" applyAlignment="1">
      <alignment horizontal="center" vertical="center" wrapText="1"/>
    </xf>
    <xf numFmtId="164" fontId="1" fillId="5" borderId="16" xfId="0" applyNumberFormat="1" applyFont="1" applyFill="1" applyBorder="1" applyAlignment="1">
      <alignment horizontal="center" vertical="center" wrapText="1"/>
    </xf>
    <xf numFmtId="164" fontId="13" fillId="11" borderId="16" xfId="0" applyNumberFormat="1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1" fillId="11" borderId="34" xfId="0" applyFont="1" applyFill="1" applyBorder="1" applyAlignment="1">
      <alignment horizontal="center" vertical="center" wrapText="1"/>
    </xf>
    <xf numFmtId="0" fontId="1" fillId="9" borderId="49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16" xfId="0" applyFont="1" applyBorder="1" applyAlignment="1">
      <alignment vertical="top" wrapText="1"/>
    </xf>
    <xf numFmtId="164" fontId="2" fillId="0" borderId="19" xfId="0" applyNumberFormat="1" applyFont="1" applyBorder="1" applyAlignment="1">
      <alignment horizontal="center" vertical="top"/>
    </xf>
    <xf numFmtId="0" fontId="7" fillId="0" borderId="31" xfId="0" applyFont="1" applyBorder="1" applyAlignment="1">
      <alignment horizontal="left" vertical="top" wrapText="1"/>
    </xf>
    <xf numFmtId="164" fontId="7" fillId="0" borderId="32" xfId="0" applyNumberFormat="1" applyFont="1" applyBorder="1" applyAlignment="1">
      <alignment vertical="top"/>
    </xf>
    <xf numFmtId="0" fontId="7" fillId="0" borderId="25" xfId="0" applyFont="1" applyBorder="1" applyAlignment="1">
      <alignment vertical="top" wrapText="1"/>
    </xf>
    <xf numFmtId="164" fontId="7" fillId="0" borderId="6" xfId="0" applyNumberFormat="1" applyFont="1" applyBorder="1" applyAlignment="1">
      <alignment vertical="top"/>
    </xf>
    <xf numFmtId="0" fontId="2" fillId="0" borderId="29" xfId="0" applyFont="1" applyBorder="1" applyAlignment="1">
      <alignment vertical="top" wrapText="1"/>
    </xf>
    <xf numFmtId="164" fontId="2" fillId="0" borderId="30" xfId="0" applyNumberFormat="1" applyFont="1" applyBorder="1" applyAlignment="1">
      <alignment vertical="top"/>
    </xf>
    <xf numFmtId="0" fontId="8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164" fontId="7" fillId="0" borderId="27" xfId="0" applyNumberFormat="1" applyFont="1" applyBorder="1" applyAlignment="1">
      <alignment vertical="top"/>
    </xf>
    <xf numFmtId="0" fontId="7" fillId="0" borderId="31" xfId="0" applyFont="1" applyBorder="1" applyAlignment="1">
      <alignment vertical="top" wrapText="1"/>
    </xf>
    <xf numFmtId="164" fontId="7" fillId="0" borderId="44" xfId="0" applyNumberFormat="1" applyFont="1" applyBorder="1" applyAlignment="1">
      <alignment horizontal="right" vertical="top"/>
    </xf>
    <xf numFmtId="0" fontId="2" fillId="0" borderId="24" xfId="0" applyFont="1" applyBorder="1" applyAlignment="1">
      <alignment vertical="top" wrapText="1"/>
    </xf>
    <xf numFmtId="164" fontId="2" fillId="0" borderId="44" xfId="0" applyNumberFormat="1" applyFont="1" applyBorder="1" applyAlignment="1">
      <alignment vertical="top"/>
    </xf>
    <xf numFmtId="0" fontId="2" fillId="0" borderId="21" xfId="0" applyFont="1" applyBorder="1" applyAlignment="1">
      <alignment vertical="top" wrapText="1"/>
    </xf>
    <xf numFmtId="164" fontId="2" fillId="0" borderId="16" xfId="0" applyNumberFormat="1" applyFont="1" applyBorder="1" applyAlignment="1">
      <alignment vertical="top"/>
    </xf>
    <xf numFmtId="0" fontId="2" fillId="0" borderId="16" xfId="0" applyFont="1" applyBorder="1" applyAlignment="1">
      <alignment vertical="top" wrapText="1"/>
    </xf>
    <xf numFmtId="164" fontId="2" fillId="0" borderId="19" xfId="0" applyNumberFormat="1" applyFont="1" applyBorder="1" applyAlignment="1">
      <alignment vertical="top"/>
    </xf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/>
    </xf>
    <xf numFmtId="0" fontId="7" fillId="0" borderId="52" xfId="0" applyFont="1" applyBorder="1" applyAlignment="1">
      <alignment vertical="top" wrapText="1"/>
    </xf>
    <xf numFmtId="164" fontId="7" fillId="0" borderId="22" xfId="0" applyNumberFormat="1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164" fontId="7" fillId="0" borderId="25" xfId="0" applyNumberFormat="1" applyFont="1" applyBorder="1" applyAlignment="1">
      <alignment vertical="top"/>
    </xf>
    <xf numFmtId="0" fontId="7" fillId="0" borderId="53" xfId="0" applyFont="1" applyBorder="1" applyAlignment="1">
      <alignment vertical="top" wrapText="1"/>
    </xf>
    <xf numFmtId="164" fontId="7" fillId="0" borderId="29" xfId="0" applyNumberFormat="1" applyFont="1" applyBorder="1" applyAlignment="1">
      <alignment vertical="top"/>
    </xf>
    <xf numFmtId="0" fontId="2" fillId="0" borderId="13" xfId="0" applyFont="1" applyBorder="1" applyAlignment="1">
      <alignment vertical="top" wrapText="1"/>
    </xf>
    <xf numFmtId="164" fontId="2" fillId="0" borderId="15" xfId="0" applyNumberFormat="1" applyFont="1" applyBorder="1" applyAlignment="1">
      <alignment vertical="top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164" fontId="12" fillId="2" borderId="33" xfId="0" applyNumberFormat="1" applyFont="1" applyFill="1" applyBorder="1" applyAlignment="1">
      <alignment horizontal="center" vertical="center" wrapText="1"/>
    </xf>
    <xf numFmtId="164" fontId="12" fillId="6" borderId="34" xfId="0" applyNumberFormat="1" applyFont="1" applyFill="1" applyBorder="1" applyAlignment="1">
      <alignment horizontal="center" vertical="center" wrapText="1"/>
    </xf>
    <xf numFmtId="164" fontId="12" fillId="6" borderId="33" xfId="0" applyNumberFormat="1" applyFont="1" applyFill="1" applyBorder="1" applyAlignment="1">
      <alignment horizontal="center" vertical="center" wrapText="1"/>
    </xf>
    <xf numFmtId="0" fontId="16" fillId="0" borderId="0" xfId="0" applyFont="1"/>
    <xf numFmtId="164" fontId="16" fillId="0" borderId="9" xfId="0" applyNumberFormat="1" applyFont="1" applyBorder="1"/>
    <xf numFmtId="164" fontId="16" fillId="0" borderId="12" xfId="0" applyNumberFormat="1" applyFont="1" applyBorder="1"/>
    <xf numFmtId="164" fontId="15" fillId="0" borderId="33" xfId="0" applyNumberFormat="1" applyFont="1" applyBorder="1"/>
    <xf numFmtId="164" fontId="16" fillId="0" borderId="9" xfId="0" applyNumberFormat="1" applyFont="1" applyBorder="1" applyAlignment="1">
      <alignment horizontal="right"/>
    </xf>
    <xf numFmtId="164" fontId="16" fillId="2" borderId="9" xfId="0" applyNumberFormat="1" applyFont="1" applyFill="1" applyBorder="1" applyAlignment="1">
      <alignment horizontal="right" vertical="center"/>
    </xf>
    <xf numFmtId="164" fontId="15" fillId="0" borderId="16" xfId="0" applyNumberFormat="1" applyFont="1" applyBorder="1" applyAlignment="1">
      <alignment horizontal="right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8" fillId="0" borderId="0" xfId="0" applyFont="1"/>
    <xf numFmtId="0" fontId="5" fillId="14" borderId="0" xfId="0" applyFont="1" applyFill="1"/>
    <xf numFmtId="0" fontId="19" fillId="14" borderId="0" xfId="0" applyFont="1" applyFill="1"/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14" fontId="7" fillId="0" borderId="8" xfId="0" applyNumberFormat="1" applyFont="1" applyBorder="1" applyAlignment="1">
      <alignment horizontal="left" vertical="top" wrapText="1"/>
    </xf>
    <xf numFmtId="0" fontId="12" fillId="6" borderId="44" xfId="0" applyFont="1" applyFill="1" applyBorder="1" applyAlignment="1">
      <alignment horizontal="center" vertical="center" wrapText="1"/>
    </xf>
    <xf numFmtId="164" fontId="12" fillId="6" borderId="47" xfId="0" applyNumberFormat="1" applyFont="1" applyFill="1" applyBorder="1" applyAlignment="1">
      <alignment horizontal="center" vertical="center" wrapText="1"/>
    </xf>
    <xf numFmtId="164" fontId="12" fillId="6" borderId="37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left" vertical="center"/>
    </xf>
    <xf numFmtId="0" fontId="1" fillId="15" borderId="14" xfId="0" applyFont="1" applyFill="1" applyBorder="1" applyAlignment="1">
      <alignment horizontal="center" vertical="center"/>
    </xf>
    <xf numFmtId="164" fontId="12" fillId="15" borderId="22" xfId="0" applyNumberFormat="1" applyFont="1" applyFill="1" applyBorder="1" applyAlignment="1">
      <alignment horizontal="left" vertical="center"/>
    </xf>
    <xf numFmtId="164" fontId="12" fillId="15" borderId="25" xfId="0" applyNumberFormat="1" applyFont="1" applyFill="1" applyBorder="1" applyAlignment="1">
      <alignment horizontal="left" vertical="center"/>
    </xf>
    <xf numFmtId="164" fontId="12" fillId="15" borderId="26" xfId="0" applyNumberFormat="1" applyFont="1" applyFill="1" applyBorder="1" applyAlignment="1">
      <alignment horizontal="left" vertical="center"/>
    </xf>
    <xf numFmtId="164" fontId="12" fillId="15" borderId="29" xfId="0" applyNumberFormat="1" applyFont="1" applyFill="1" applyBorder="1" applyAlignment="1">
      <alignment horizontal="left" vertical="center"/>
    </xf>
    <xf numFmtId="164" fontId="12" fillId="15" borderId="31" xfId="0" applyNumberFormat="1" applyFont="1" applyFill="1" applyBorder="1" applyAlignment="1">
      <alignment horizontal="left" vertical="center"/>
    </xf>
    <xf numFmtId="164" fontId="1" fillId="15" borderId="16" xfId="0" applyNumberFormat="1" applyFont="1" applyFill="1" applyBorder="1" applyAlignment="1">
      <alignment horizontal="left" vertical="center"/>
    </xf>
    <xf numFmtId="164" fontId="1" fillId="15" borderId="36" xfId="0" applyNumberFormat="1" applyFont="1" applyFill="1" applyBorder="1" applyAlignment="1">
      <alignment horizontal="left" vertical="center"/>
    </xf>
    <xf numFmtId="164" fontId="1" fillId="15" borderId="0" xfId="0" applyNumberFormat="1" applyFont="1" applyFill="1" applyAlignment="1">
      <alignment horizontal="left" vertical="center"/>
    </xf>
    <xf numFmtId="164" fontId="12" fillId="15" borderId="0" xfId="0" applyNumberFormat="1" applyFont="1" applyFill="1" applyAlignment="1">
      <alignment horizontal="left" vertical="center"/>
    </xf>
    <xf numFmtId="0" fontId="12" fillId="15" borderId="0" xfId="0" applyFont="1" applyFill="1" applyAlignment="1">
      <alignment horizontal="left" vertical="center"/>
    </xf>
    <xf numFmtId="0" fontId="1" fillId="15" borderId="0" xfId="0" applyFont="1" applyFill="1" applyAlignment="1">
      <alignment vertical="center"/>
    </xf>
    <xf numFmtId="0" fontId="12" fillId="10" borderId="0" xfId="0" applyFont="1" applyFill="1" applyAlignment="1">
      <alignment horizontal="left" vertical="center"/>
    </xf>
    <xf numFmtId="0" fontId="5" fillId="10" borderId="0" xfId="0" applyFont="1" applyFill="1"/>
    <xf numFmtId="0" fontId="12" fillId="15" borderId="25" xfId="0" applyFont="1" applyFill="1" applyBorder="1" applyAlignment="1">
      <alignment horizontal="left" vertical="center"/>
    </xf>
    <xf numFmtId="0" fontId="12" fillId="15" borderId="29" xfId="0" applyFont="1" applyFill="1" applyBorder="1" applyAlignment="1">
      <alignment horizontal="left" vertical="center"/>
    </xf>
    <xf numFmtId="0" fontId="12" fillId="15" borderId="26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vertical="center" wrapText="1"/>
    </xf>
    <xf numFmtId="0" fontId="9" fillId="0" borderId="25" xfId="0" applyFont="1" applyBorder="1" applyAlignment="1">
      <alignment vertical="top" wrapText="1"/>
    </xf>
    <xf numFmtId="0" fontId="12" fillId="10" borderId="25" xfId="0" applyFont="1" applyFill="1" applyBorder="1" applyAlignment="1">
      <alignment vertical="top" wrapText="1"/>
    </xf>
    <xf numFmtId="164" fontId="12" fillId="10" borderId="6" xfId="0" applyNumberFormat="1" applyFont="1" applyFill="1" applyBorder="1" applyAlignment="1">
      <alignment vertical="top"/>
    </xf>
    <xf numFmtId="0" fontId="19" fillId="0" borderId="0" xfId="0" applyFont="1"/>
    <xf numFmtId="0" fontId="2" fillId="0" borderId="47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7" fillId="0" borderId="44" xfId="0" applyFont="1" applyBorder="1" applyAlignment="1">
      <alignment horizontal="center" vertical="top" wrapText="1"/>
    </xf>
    <xf numFmtId="0" fontId="12" fillId="15" borderId="25" xfId="0" applyFont="1" applyFill="1" applyBorder="1" applyAlignment="1">
      <alignment horizontal="left" vertical="center" wrapText="1"/>
    </xf>
    <xf numFmtId="0" fontId="12" fillId="15" borderId="26" xfId="0" applyFont="1" applyFill="1" applyBorder="1" applyAlignment="1">
      <alignment horizontal="left" vertical="center"/>
    </xf>
    <xf numFmtId="0" fontId="12" fillId="15" borderId="22" xfId="0" applyFont="1" applyFill="1" applyBorder="1" applyAlignment="1">
      <alignment horizontal="left" vertical="center"/>
    </xf>
    <xf numFmtId="0" fontId="12" fillId="15" borderId="29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37" xfId="0" applyFont="1" applyBorder="1" applyAlignment="1">
      <alignment horizontal="left" wrapText="1"/>
    </xf>
    <xf numFmtId="0" fontId="3" fillId="0" borderId="28" xfId="0" applyFont="1" applyBorder="1" applyAlignment="1">
      <alignment vertical="top" wrapText="1"/>
    </xf>
    <xf numFmtId="0" fontId="3" fillId="0" borderId="40" xfId="0" applyFont="1" applyBorder="1" applyAlignment="1">
      <alignment vertical="top"/>
    </xf>
    <xf numFmtId="0" fontId="7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top"/>
    </xf>
    <xf numFmtId="0" fontId="7" fillId="0" borderId="56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top"/>
    </xf>
    <xf numFmtId="164" fontId="2" fillId="10" borderId="9" xfId="0" applyNumberFormat="1" applyFont="1" applyFill="1" applyBorder="1" applyAlignment="1">
      <alignment horizontal="right" vertical="top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164" fontId="2" fillId="0" borderId="12" xfId="0" applyNumberFormat="1" applyFont="1" applyBorder="1" applyAlignment="1">
      <alignment horizontal="right" vertical="top"/>
    </xf>
    <xf numFmtId="164" fontId="2" fillId="3" borderId="19" xfId="0" applyNumberFormat="1" applyFont="1" applyFill="1" applyBorder="1" applyAlignment="1">
      <alignment vertical="top"/>
    </xf>
    <xf numFmtId="6" fontId="3" fillId="0" borderId="27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164" fontId="12" fillId="15" borderId="3" xfId="0" applyNumberFormat="1" applyFont="1" applyFill="1" applyBorder="1" applyAlignment="1">
      <alignment horizontal="left" vertical="center"/>
    </xf>
    <xf numFmtId="164" fontId="12" fillId="15" borderId="9" xfId="0" applyNumberFormat="1" applyFont="1" applyFill="1" applyBorder="1" applyAlignment="1">
      <alignment horizontal="left" vertical="center"/>
    </xf>
    <xf numFmtId="164" fontId="12" fillId="15" borderId="43" xfId="0" applyNumberFormat="1" applyFont="1" applyFill="1" applyBorder="1" applyAlignment="1">
      <alignment horizontal="left" vertical="center"/>
    </xf>
    <xf numFmtId="0" fontId="12" fillId="0" borderId="8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6" borderId="8" xfId="0" applyNumberFormat="1" applyFont="1" applyFill="1" applyBorder="1" applyAlignment="1">
      <alignment vertical="top" wrapText="1"/>
    </xf>
    <xf numFmtId="0" fontId="7" fillId="10" borderId="25" xfId="0" applyFont="1" applyFill="1" applyBorder="1" applyAlignment="1">
      <alignment vertical="top" wrapText="1"/>
    </xf>
    <xf numFmtId="164" fontId="7" fillId="10" borderId="6" xfId="0" applyNumberFormat="1" applyFont="1" applyFill="1" applyBorder="1" applyAlignment="1">
      <alignment vertical="top"/>
    </xf>
    <xf numFmtId="0" fontId="1" fillId="3" borderId="8" xfId="0" applyFont="1" applyFill="1" applyBorder="1" applyAlignment="1">
      <alignment horizontal="center" vertical="top" wrapText="1"/>
    </xf>
    <xf numFmtId="164" fontId="13" fillId="11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center" vertical="center" wrapText="1"/>
    </xf>
    <xf numFmtId="164" fontId="12" fillId="10" borderId="8" xfId="0" applyNumberFormat="1" applyFont="1" applyFill="1" applyBorder="1" applyAlignment="1">
      <alignment vertical="top" wrapText="1"/>
    </xf>
    <xf numFmtId="165" fontId="12" fillId="0" borderId="0" xfId="0" applyNumberFormat="1" applyFont="1" applyAlignment="1">
      <alignment horizontal="justify" vertical="top" wrapText="1"/>
    </xf>
    <xf numFmtId="164" fontId="13" fillId="3" borderId="9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12" fillId="6" borderId="9" xfId="0" applyNumberFormat="1" applyFont="1" applyFill="1" applyBorder="1" applyAlignment="1">
      <alignment vertical="top" wrapText="1"/>
    </xf>
    <xf numFmtId="0" fontId="12" fillId="0" borderId="41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center" vertical="center" wrapText="1"/>
    </xf>
    <xf numFmtId="164" fontId="12" fillId="0" borderId="42" xfId="0" applyNumberFormat="1" applyFont="1" applyBorder="1" applyAlignment="1">
      <alignment horizontal="center" vertical="center" wrapText="1"/>
    </xf>
    <xf numFmtId="164" fontId="12" fillId="6" borderId="42" xfId="0" applyNumberFormat="1" applyFont="1" applyFill="1" applyBorder="1" applyAlignment="1">
      <alignment vertical="top" wrapText="1"/>
    </xf>
    <xf numFmtId="164" fontId="12" fillId="6" borderId="43" xfId="0" applyNumberFormat="1" applyFont="1" applyFill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6" borderId="3" xfId="0" applyNumberFormat="1" applyFont="1" applyFill="1" applyBorder="1" applyAlignment="1">
      <alignment vertical="top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5" fillId="0" borderId="48" xfId="0" applyFont="1" applyBorder="1" applyAlignment="1">
      <alignment horizontal="left"/>
    </xf>
    <xf numFmtId="0" fontId="15" fillId="0" borderId="49" xfId="0" applyFont="1" applyBorder="1" applyAlignment="1">
      <alignment horizontal="left"/>
    </xf>
    <xf numFmtId="0" fontId="15" fillId="0" borderId="51" xfId="0" applyFont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2" xfId="0" applyFont="1" applyFill="1" applyBorder="1" applyAlignment="1">
      <alignment horizontal="center"/>
    </xf>
    <xf numFmtId="0" fontId="15" fillId="12" borderId="3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7" xfId="0" applyFont="1" applyBorder="1" applyAlignment="1">
      <alignment horizontal="left"/>
    </xf>
    <xf numFmtId="0" fontId="15" fillId="0" borderId="18" xfId="0" applyFont="1" applyBorder="1" applyAlignment="1">
      <alignment horizontal="left"/>
    </xf>
    <xf numFmtId="164" fontId="12" fillId="15" borderId="26" xfId="0" applyNumberFormat="1" applyFont="1" applyFill="1" applyBorder="1" applyAlignment="1">
      <alignment horizontal="left" vertical="center"/>
    </xf>
    <xf numFmtId="164" fontId="12" fillId="15" borderId="33" xfId="0" applyNumberFormat="1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left" vertical="center"/>
    </xf>
    <xf numFmtId="0" fontId="12" fillId="2" borderId="54" xfId="0" applyFont="1" applyFill="1" applyBorder="1" applyAlignment="1">
      <alignment horizontal="center" vertical="center" wrapText="1"/>
    </xf>
    <xf numFmtId="0" fontId="12" fillId="2" borderId="5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/>
    </xf>
    <xf numFmtId="0" fontId="12" fillId="0" borderId="41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164" fontId="12" fillId="6" borderId="34" xfId="0" applyNumberFormat="1" applyFont="1" applyFill="1" applyBorder="1" applyAlignment="1">
      <alignment horizontal="center" vertical="center" wrapText="1"/>
    </xf>
    <xf numFmtId="164" fontId="12" fillId="6" borderId="33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2" fillId="10" borderId="29" xfId="0" applyFont="1" applyFill="1" applyBorder="1" applyAlignment="1">
      <alignment horizontal="center" vertical="center" wrapText="1"/>
    </xf>
    <xf numFmtId="164" fontId="12" fillId="2" borderId="22" xfId="0" applyNumberFormat="1" applyFont="1" applyFill="1" applyBorder="1" applyAlignment="1">
      <alignment horizontal="center" vertical="center" wrapText="1"/>
    </xf>
    <xf numFmtId="164" fontId="12" fillId="2" borderId="29" xfId="0" applyNumberFormat="1" applyFont="1" applyFill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0" fontId="12" fillId="6" borderId="31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10" borderId="34" xfId="0" applyFont="1" applyFill="1" applyBorder="1" applyAlignment="1">
      <alignment horizontal="center" vertical="center" wrapText="1"/>
    </xf>
    <xf numFmtId="0" fontId="12" fillId="10" borderId="33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164" fontId="12" fillId="2" borderId="29" xfId="0" applyNumberFormat="1" applyFont="1" applyFill="1" applyBorder="1" applyAlignment="1">
      <alignment horizontal="center" vertical="center" wrapText="1"/>
    </xf>
    <xf numFmtId="164" fontId="12" fillId="2" borderId="21" xfId="0" applyNumberFormat="1" applyFont="1" applyFill="1" applyBorder="1" applyAlignment="1">
      <alignment horizontal="center" vertical="center"/>
    </xf>
    <xf numFmtId="164" fontId="12" fillId="2" borderId="28" xfId="0" applyNumberFormat="1" applyFont="1" applyFill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1" fillId="11" borderId="29" xfId="0" applyFont="1" applyFill="1" applyBorder="1" applyAlignment="1">
      <alignment horizontal="center" vertical="center" wrapText="1"/>
    </xf>
    <xf numFmtId="164" fontId="1" fillId="3" borderId="22" xfId="0" applyNumberFormat="1" applyFont="1" applyFill="1" applyBorder="1" applyAlignment="1">
      <alignment horizontal="center" vertical="center" wrapText="1"/>
    </xf>
    <xf numFmtId="164" fontId="1" fillId="3" borderId="25" xfId="0" applyNumberFormat="1" applyFont="1" applyFill="1" applyBorder="1" applyAlignment="1">
      <alignment horizontal="center" vertical="center" wrapText="1"/>
    </xf>
    <xf numFmtId="164" fontId="1" fillId="3" borderId="29" xfId="0" applyNumberFormat="1" applyFont="1" applyFill="1" applyBorder="1" applyAlignment="1">
      <alignment horizontal="center" vertical="center" wrapText="1"/>
    </xf>
    <xf numFmtId="165" fontId="1" fillId="11" borderId="22" xfId="0" applyNumberFormat="1" applyFont="1" applyFill="1" applyBorder="1" applyAlignment="1">
      <alignment horizontal="center" vertical="center" wrapText="1"/>
    </xf>
    <xf numFmtId="165" fontId="1" fillId="11" borderId="25" xfId="0" applyNumberFormat="1" applyFont="1" applyFill="1" applyBorder="1" applyAlignment="1">
      <alignment horizontal="center" vertical="center" wrapText="1"/>
    </xf>
    <xf numFmtId="165" fontId="1" fillId="11" borderId="29" xfId="0" applyNumberFormat="1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164" fontId="12" fillId="0" borderId="22" xfId="0" applyNumberFormat="1" applyFont="1" applyBorder="1" applyAlignment="1">
      <alignment horizontal="center" vertical="center" wrapText="1"/>
    </xf>
    <xf numFmtId="164" fontId="12" fillId="0" borderId="2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6" fontId="7" fillId="0" borderId="34" xfId="0" applyNumberFormat="1" applyFont="1" applyBorder="1" applyAlignment="1">
      <alignment horizontal="center" vertical="center"/>
    </xf>
    <xf numFmtId="6" fontId="7" fillId="0" borderId="33" xfId="0" applyNumberFormat="1" applyFont="1" applyBorder="1" applyAlignment="1">
      <alignment horizontal="center" vertical="center"/>
    </xf>
    <xf numFmtId="164" fontId="12" fillId="0" borderId="29" xfId="0" applyNumberFormat="1" applyFont="1" applyBorder="1" applyAlignment="1">
      <alignment horizontal="center" vertical="center" wrapText="1"/>
    </xf>
    <xf numFmtId="164" fontId="12" fillId="2" borderId="34" xfId="0" applyNumberFormat="1" applyFont="1" applyFill="1" applyBorder="1" applyAlignment="1">
      <alignment horizontal="center" vertical="center"/>
    </xf>
    <xf numFmtId="164" fontId="12" fillId="2" borderId="33" xfId="0" applyNumberFormat="1" applyFont="1" applyFill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164" fontId="12" fillId="2" borderId="34" xfId="0" applyNumberFormat="1" applyFont="1" applyFill="1" applyBorder="1" applyAlignment="1">
      <alignment horizontal="center" vertical="center" wrapText="1"/>
    </xf>
    <xf numFmtId="164" fontId="12" fillId="2" borderId="33" xfId="0" applyNumberFormat="1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10" borderId="35" xfId="0" applyFont="1" applyFill="1" applyBorder="1" applyAlignment="1">
      <alignment horizontal="center" vertical="center" wrapText="1"/>
    </xf>
    <xf numFmtId="164" fontId="12" fillId="2" borderId="24" xfId="0" applyNumberFormat="1" applyFont="1" applyFill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6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4" fontId="12" fillId="6" borderId="22" xfId="0" applyNumberFormat="1" applyFont="1" applyFill="1" applyBorder="1" applyAlignment="1">
      <alignment horizontal="center" vertical="center" wrapText="1"/>
    </xf>
    <xf numFmtId="164" fontId="12" fillId="6" borderId="29" xfId="0" applyNumberFormat="1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164" fontId="12" fillId="0" borderId="34" xfId="0" applyNumberFormat="1" applyFont="1" applyBorder="1" applyAlignment="1">
      <alignment horizontal="center" vertical="center" wrapText="1"/>
    </xf>
    <xf numFmtId="164" fontId="12" fillId="0" borderId="33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10" borderId="26" xfId="0" applyFont="1" applyFill="1" applyBorder="1" applyAlignment="1">
      <alignment horizontal="center" vertical="center" wrapText="1"/>
    </xf>
    <xf numFmtId="164" fontId="12" fillId="0" borderId="26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165" fontId="1" fillId="11" borderId="2" xfId="0" applyNumberFormat="1" applyFont="1" applyFill="1" applyBorder="1" applyAlignment="1">
      <alignment horizontal="center" vertical="center" wrapText="1"/>
    </xf>
    <xf numFmtId="165" fontId="1" fillId="11" borderId="8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6" fontId="7" fillId="0" borderId="47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2" fillId="6" borderId="47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center" vertical="center" wrapText="1"/>
    </xf>
    <xf numFmtId="164" fontId="12" fillId="6" borderId="8" xfId="0" applyNumberFormat="1" applyFont="1" applyFill="1" applyBorder="1" applyAlignment="1">
      <alignment horizontal="center" vertical="top"/>
    </xf>
    <xf numFmtId="164" fontId="12" fillId="6" borderId="9" xfId="0" applyNumberFormat="1" applyFont="1" applyFill="1" applyBorder="1" applyAlignment="1">
      <alignment horizontal="center" vertical="top"/>
    </xf>
    <xf numFmtId="0" fontId="12" fillId="0" borderId="8" xfId="0" applyFont="1" applyBorder="1" applyAlignment="1">
      <alignment horizontal="center" vertical="center" wrapText="1"/>
    </xf>
    <xf numFmtId="164" fontId="12" fillId="6" borderId="8" xfId="0" applyNumberFormat="1" applyFont="1" applyFill="1" applyBorder="1" applyAlignment="1">
      <alignment horizontal="center" vertical="top" wrapText="1"/>
    </xf>
    <xf numFmtId="164" fontId="12" fillId="6" borderId="9" xfId="0" applyNumberFormat="1" applyFont="1" applyFill="1" applyBorder="1" applyAlignment="1">
      <alignment horizontal="center" vertical="top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8" borderId="17" xfId="0" applyFont="1" applyFill="1" applyBorder="1" applyAlignment="1">
      <alignment horizontal="left" vertical="center" wrapText="1"/>
    </xf>
    <xf numFmtId="0" fontId="1" fillId="8" borderId="18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164" fontId="12" fillId="6" borderId="8" xfId="0" applyNumberFormat="1" applyFont="1" applyFill="1" applyBorder="1" applyAlignment="1">
      <alignment vertical="top" wrapText="1"/>
    </xf>
    <xf numFmtId="164" fontId="12" fillId="6" borderId="9" xfId="0" applyNumberFormat="1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37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7" fillId="0" borderId="47" xfId="0" applyFont="1" applyBorder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7" fillId="0" borderId="44" xfId="0" applyFont="1" applyBorder="1" applyAlignment="1">
      <alignment horizontal="center" vertical="top"/>
    </xf>
    <xf numFmtId="0" fontId="2" fillId="3" borderId="13" xfId="0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top"/>
    </xf>
    <xf numFmtId="0" fontId="2" fillId="12" borderId="18" xfId="0" applyFont="1" applyFill="1" applyBorder="1" applyAlignment="1">
      <alignment horizontal="center" vertical="top"/>
    </xf>
    <xf numFmtId="0" fontId="2" fillId="12" borderId="19" xfId="0" applyFont="1" applyFill="1" applyBorder="1" applyAlignment="1">
      <alignment horizontal="center" vertical="top"/>
    </xf>
    <xf numFmtId="0" fontId="7" fillId="0" borderId="5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 vertical="top"/>
    </xf>
    <xf numFmtId="0" fontId="2" fillId="3" borderId="19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3" borderId="17" xfId="0" applyFont="1" applyFill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71A1-7E06-40EF-A3A9-FEA59F8C6954}">
  <dimension ref="A1:G23"/>
  <sheetViews>
    <sheetView view="pageBreakPreview" zoomScaleNormal="100" zoomScaleSheetLayoutView="100" workbookViewId="0">
      <selection activeCell="A15" sqref="A15:F15"/>
    </sheetView>
  </sheetViews>
  <sheetFormatPr defaultColWidth="9.140625" defaultRowHeight="15.75" x14ac:dyDescent="0.25"/>
  <cols>
    <col min="1" max="1" width="22.28515625" style="173" bestFit="1" customWidth="1"/>
    <col min="2" max="6" width="9.140625" style="173"/>
    <col min="7" max="7" width="25.28515625" style="173" customWidth="1"/>
    <col min="8" max="16384" width="9.140625" style="173"/>
  </cols>
  <sheetData>
    <row r="1" spans="1:7" x14ac:dyDescent="0.25">
      <c r="A1" s="274" t="s">
        <v>338</v>
      </c>
      <c r="B1" s="274"/>
      <c r="C1" s="274"/>
      <c r="D1" s="274"/>
      <c r="E1" s="274"/>
      <c r="F1" s="274"/>
      <c r="G1" s="274"/>
    </row>
    <row r="2" spans="1:7" x14ac:dyDescent="0.25">
      <c r="A2" s="274" t="s">
        <v>343</v>
      </c>
      <c r="B2" s="274"/>
      <c r="C2" s="274"/>
      <c r="D2" s="274"/>
      <c r="E2" s="274"/>
      <c r="F2" s="274"/>
      <c r="G2" s="274"/>
    </row>
    <row r="3" spans="1:7" ht="16.5" thickBot="1" x14ac:dyDescent="0.3">
      <c r="A3" s="164"/>
      <c r="B3" s="164"/>
      <c r="C3" s="164"/>
      <c r="D3" s="164"/>
      <c r="E3" s="164"/>
      <c r="F3" s="164"/>
      <c r="G3" s="164"/>
    </row>
    <row r="4" spans="1:7" x14ac:dyDescent="0.25">
      <c r="A4" s="268" t="s">
        <v>314</v>
      </c>
      <c r="B4" s="269"/>
      <c r="C4" s="269"/>
      <c r="D4" s="269"/>
      <c r="E4" s="269"/>
      <c r="F4" s="269"/>
      <c r="G4" s="270"/>
    </row>
    <row r="5" spans="1:7" x14ac:dyDescent="0.25">
      <c r="A5" s="271"/>
      <c r="B5" s="272"/>
      <c r="C5" s="272"/>
      <c r="D5" s="272"/>
      <c r="E5" s="272"/>
      <c r="F5" s="272"/>
      <c r="G5" s="273"/>
    </row>
    <row r="6" spans="1:7" x14ac:dyDescent="0.25">
      <c r="A6" s="261" t="s">
        <v>231</v>
      </c>
      <c r="B6" s="262"/>
      <c r="C6" s="262"/>
      <c r="D6" s="262"/>
      <c r="E6" s="262"/>
      <c r="F6" s="262"/>
      <c r="G6" s="165">
        <v>14930000</v>
      </c>
    </row>
    <row r="7" spans="1:7" x14ac:dyDescent="0.25">
      <c r="A7" s="261" t="s">
        <v>219</v>
      </c>
      <c r="B7" s="262"/>
      <c r="C7" s="262"/>
      <c r="D7" s="262"/>
      <c r="E7" s="262"/>
      <c r="F7" s="262"/>
      <c r="G7" s="165">
        <v>900000</v>
      </c>
    </row>
    <row r="8" spans="1:7" x14ac:dyDescent="0.25">
      <c r="A8" s="263" t="s">
        <v>220</v>
      </c>
      <c r="B8" s="264"/>
      <c r="C8" s="264"/>
      <c r="D8" s="264"/>
      <c r="E8" s="264"/>
      <c r="F8" s="264"/>
      <c r="G8" s="166">
        <v>0</v>
      </c>
    </row>
    <row r="9" spans="1:7" ht="16.5" thickBot="1" x14ac:dyDescent="0.3">
      <c r="A9" s="265" t="s">
        <v>0</v>
      </c>
      <c r="B9" s="266"/>
      <c r="C9" s="266"/>
      <c r="D9" s="266"/>
      <c r="E9" s="266"/>
      <c r="F9" s="267"/>
      <c r="G9" s="167">
        <f>SUM(G6:G8)</f>
        <v>15830000</v>
      </c>
    </row>
    <row r="10" spans="1:7" ht="16.5" thickBot="1" x14ac:dyDescent="0.3">
      <c r="A10" s="164"/>
      <c r="B10" s="164"/>
      <c r="C10" s="164"/>
      <c r="D10" s="164"/>
      <c r="E10" s="164"/>
      <c r="F10" s="164"/>
      <c r="G10" s="164"/>
    </row>
    <row r="11" spans="1:7" x14ac:dyDescent="0.25">
      <c r="A11" s="268" t="s">
        <v>315</v>
      </c>
      <c r="B11" s="269"/>
      <c r="C11" s="269"/>
      <c r="D11" s="269"/>
      <c r="E11" s="269"/>
      <c r="F11" s="269"/>
      <c r="G11" s="270"/>
    </row>
    <row r="12" spans="1:7" x14ac:dyDescent="0.25">
      <c r="A12" s="271"/>
      <c r="B12" s="272"/>
      <c r="C12" s="272"/>
      <c r="D12" s="272"/>
      <c r="E12" s="272"/>
      <c r="F12" s="272"/>
      <c r="G12" s="273"/>
    </row>
    <row r="13" spans="1:7" x14ac:dyDescent="0.25">
      <c r="A13" s="261" t="s">
        <v>231</v>
      </c>
      <c r="B13" s="262"/>
      <c r="C13" s="262"/>
      <c r="D13" s="262"/>
      <c r="E13" s="262"/>
      <c r="F13" s="262"/>
      <c r="G13" s="168">
        <v>64380000</v>
      </c>
    </row>
    <row r="14" spans="1:7" x14ac:dyDescent="0.25">
      <c r="A14" s="261" t="s">
        <v>219</v>
      </c>
      <c r="B14" s="262"/>
      <c r="C14" s="262"/>
      <c r="D14" s="262"/>
      <c r="E14" s="262"/>
      <c r="F14" s="262"/>
      <c r="G14" s="169">
        <v>7865000</v>
      </c>
    </row>
    <row r="15" spans="1:7" ht="16.5" thickBot="1" x14ac:dyDescent="0.3">
      <c r="A15" s="261" t="s">
        <v>220</v>
      </c>
      <c r="B15" s="262"/>
      <c r="C15" s="262"/>
      <c r="D15" s="262"/>
      <c r="E15" s="262"/>
      <c r="F15" s="262"/>
      <c r="G15" s="169">
        <v>7000000</v>
      </c>
    </row>
    <row r="16" spans="1:7" ht="16.5" thickBot="1" x14ac:dyDescent="0.3">
      <c r="A16" s="275" t="s">
        <v>0</v>
      </c>
      <c r="B16" s="276"/>
      <c r="C16" s="276"/>
      <c r="D16" s="276"/>
      <c r="E16" s="276"/>
      <c r="F16" s="276"/>
      <c r="G16" s="170">
        <f>SUM(G13:G15)</f>
        <v>79245000</v>
      </c>
    </row>
    <row r="17" spans="1:7" x14ac:dyDescent="0.25">
      <c r="A17" s="164"/>
      <c r="B17" s="164"/>
      <c r="C17" s="164"/>
      <c r="D17" s="164"/>
      <c r="E17" s="164"/>
      <c r="F17" s="164"/>
      <c r="G17" s="164"/>
    </row>
    <row r="18" spans="1:7" x14ac:dyDescent="0.25">
      <c r="A18" s="171" t="s">
        <v>324</v>
      </c>
      <c r="B18" s="164"/>
      <c r="C18" s="164"/>
      <c r="D18" s="164"/>
      <c r="E18" s="164"/>
      <c r="F18" s="164"/>
      <c r="G18" s="164"/>
    </row>
    <row r="19" spans="1:7" x14ac:dyDescent="0.25">
      <c r="A19" s="164"/>
      <c r="B19" s="164"/>
      <c r="C19" s="164"/>
      <c r="D19" s="164"/>
      <c r="E19" s="164"/>
      <c r="F19" s="164"/>
      <c r="G19" s="164"/>
    </row>
    <row r="20" spans="1:7" x14ac:dyDescent="0.25">
      <c r="A20" s="164"/>
      <c r="B20" s="164"/>
      <c r="C20" s="164"/>
      <c r="D20" s="164"/>
      <c r="E20" s="164"/>
      <c r="F20" s="164"/>
      <c r="G20" s="172" t="s">
        <v>1</v>
      </c>
    </row>
    <row r="21" spans="1:7" x14ac:dyDescent="0.25">
      <c r="A21" s="164"/>
      <c r="B21" s="164"/>
      <c r="C21" s="164"/>
      <c r="D21" s="164"/>
      <c r="E21" s="164"/>
      <c r="F21" s="164"/>
      <c r="G21" s="172" t="s">
        <v>232</v>
      </c>
    </row>
    <row r="22" spans="1:7" x14ac:dyDescent="0.25">
      <c r="A22" s="164"/>
      <c r="B22" s="164"/>
      <c r="C22" s="164"/>
      <c r="D22" s="164"/>
      <c r="E22" s="164"/>
      <c r="F22" s="164"/>
      <c r="G22" s="164"/>
    </row>
    <row r="23" spans="1:7" x14ac:dyDescent="0.25">
      <c r="A23" s="274"/>
      <c r="B23" s="274"/>
      <c r="C23" s="274"/>
      <c r="D23" s="274"/>
      <c r="E23" s="274"/>
      <c r="F23" s="274"/>
      <c r="G23" s="274"/>
    </row>
  </sheetData>
  <sheetProtection algorithmName="SHA-512" hashValue="rlAssBtAyIfFZOxlFB/QfyvmknZDCxLG3AmjmnzXNK0noKnO5U9VIo/8eoVyZ+LZRH6LXpbjsZ4wMjd0sNJucQ==" saltValue="sLfoIC6dEeXKdf+PYDsi6Q==" spinCount="100000" sheet="1" formatCells="0" formatColumns="0" formatRows="0" insertColumns="0" insertRows="0" insertHyperlinks="0" deleteColumns="0" deleteRows="0" sort="0" autoFilter="0" pivotTables="0"/>
  <mergeCells count="15">
    <mergeCell ref="A14:F14"/>
    <mergeCell ref="A15:F15"/>
    <mergeCell ref="A16:F16"/>
    <mergeCell ref="A23:G23"/>
    <mergeCell ref="A13:F13"/>
    <mergeCell ref="A1:G1"/>
    <mergeCell ref="A2:G2"/>
    <mergeCell ref="A4:G4"/>
    <mergeCell ref="A5:G5"/>
    <mergeCell ref="A6:F6"/>
    <mergeCell ref="A7:F7"/>
    <mergeCell ref="A8:F8"/>
    <mergeCell ref="A9:F9"/>
    <mergeCell ref="A11:G11"/>
    <mergeCell ref="A12:G12"/>
  </mergeCell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F6C8-FCAC-4F7E-826D-9552925CB5C4}">
  <dimension ref="A1:E107"/>
  <sheetViews>
    <sheetView tabSelected="1" view="pageBreakPreview" topLeftCell="A73" zoomScale="77" zoomScaleNormal="100" zoomScaleSheetLayoutView="77" workbookViewId="0">
      <selection activeCell="C95" sqref="C95"/>
    </sheetView>
  </sheetViews>
  <sheetFormatPr defaultColWidth="9.140625" defaultRowHeight="16.5" x14ac:dyDescent="0.3"/>
  <cols>
    <col min="1" max="1" width="23.5703125" style="10" customWidth="1"/>
    <col min="2" max="2" width="35.5703125" style="10" customWidth="1"/>
    <col min="3" max="3" width="15.7109375" style="10" bestFit="1" customWidth="1"/>
    <col min="4" max="4" width="14" style="197" bestFit="1" customWidth="1"/>
    <col min="5" max="5" width="15.7109375" style="10" bestFit="1" customWidth="1"/>
    <col min="6" max="16384" width="9.140625" style="10"/>
  </cols>
  <sheetData>
    <row r="1" spans="1:5" ht="17.25" thickBot="1" x14ac:dyDescent="0.35">
      <c r="A1" s="282" t="s">
        <v>337</v>
      </c>
      <c r="B1" s="283"/>
      <c r="C1" s="283"/>
      <c r="D1" s="283"/>
      <c r="E1" s="284"/>
    </row>
    <row r="2" spans="1:5" ht="17.25" thickBot="1" x14ac:dyDescent="0.35">
      <c r="A2" s="285" t="s">
        <v>313</v>
      </c>
      <c r="B2" s="286"/>
      <c r="C2" s="286"/>
      <c r="D2" s="286"/>
      <c r="E2" s="287"/>
    </row>
    <row r="3" spans="1:5" ht="17.25" thickBot="1" x14ac:dyDescent="0.35">
      <c r="A3" s="47" t="s">
        <v>2</v>
      </c>
      <c r="B3" s="48" t="s">
        <v>3</v>
      </c>
      <c r="C3" s="49" t="s">
        <v>4</v>
      </c>
      <c r="D3" s="184" t="s">
        <v>5</v>
      </c>
      <c r="E3" s="50" t="s">
        <v>6</v>
      </c>
    </row>
    <row r="4" spans="1:5" x14ac:dyDescent="0.3">
      <c r="A4" s="279" t="s">
        <v>7</v>
      </c>
      <c r="B4" s="52" t="s">
        <v>8</v>
      </c>
      <c r="C4" s="53">
        <v>400000</v>
      </c>
      <c r="D4" s="185">
        <v>0</v>
      </c>
      <c r="E4" s="54" t="s">
        <v>9</v>
      </c>
    </row>
    <row r="5" spans="1:5" x14ac:dyDescent="0.3">
      <c r="A5" s="280"/>
      <c r="B5" s="55" t="s">
        <v>233</v>
      </c>
      <c r="C5" s="56">
        <v>400000</v>
      </c>
      <c r="D5" s="186">
        <v>200000</v>
      </c>
      <c r="E5" s="57"/>
    </row>
    <row r="6" spans="1:5" ht="31.5" x14ac:dyDescent="0.3">
      <c r="A6" s="280"/>
      <c r="B6" s="55" t="s">
        <v>10</v>
      </c>
      <c r="C6" s="56">
        <v>1800000</v>
      </c>
      <c r="D6" s="186">
        <v>0</v>
      </c>
      <c r="E6" s="58" t="s">
        <v>238</v>
      </c>
    </row>
    <row r="7" spans="1:5" x14ac:dyDescent="0.3">
      <c r="A7" s="280"/>
      <c r="B7" s="59" t="s">
        <v>234</v>
      </c>
      <c r="C7" s="60">
        <v>200000</v>
      </c>
      <c r="D7" s="187">
        <v>0</v>
      </c>
      <c r="E7" s="61" t="s">
        <v>9</v>
      </c>
    </row>
    <row r="8" spans="1:5" x14ac:dyDescent="0.3">
      <c r="A8" s="280"/>
      <c r="B8" s="59" t="s">
        <v>11</v>
      </c>
      <c r="C8" s="60">
        <v>1500000</v>
      </c>
      <c r="D8" s="187">
        <v>300000</v>
      </c>
      <c r="E8" s="61"/>
    </row>
    <row r="9" spans="1:5" ht="17.25" thickBot="1" x14ac:dyDescent="0.35">
      <c r="A9" s="281"/>
      <c r="B9" s="62" t="s">
        <v>235</v>
      </c>
      <c r="C9" s="63">
        <v>600000</v>
      </c>
      <c r="D9" s="188">
        <v>200000</v>
      </c>
      <c r="E9" s="64"/>
    </row>
    <row r="10" spans="1:5" x14ac:dyDescent="0.3">
      <c r="A10" s="279" t="s">
        <v>12</v>
      </c>
      <c r="B10" s="52" t="s">
        <v>13</v>
      </c>
      <c r="C10" s="53">
        <v>200000</v>
      </c>
      <c r="D10" s="185">
        <v>0</v>
      </c>
      <c r="E10" s="54" t="s">
        <v>9</v>
      </c>
    </row>
    <row r="11" spans="1:5" x14ac:dyDescent="0.3">
      <c r="A11" s="280"/>
      <c r="B11" s="55" t="s">
        <v>14</v>
      </c>
      <c r="C11" s="56">
        <v>1000000</v>
      </c>
      <c r="D11" s="186">
        <v>300000</v>
      </c>
      <c r="E11" s="57"/>
    </row>
    <row r="12" spans="1:5" x14ac:dyDescent="0.3">
      <c r="A12" s="280"/>
      <c r="B12" s="55" t="s">
        <v>15</v>
      </c>
      <c r="C12" s="56">
        <v>1500000</v>
      </c>
      <c r="D12" s="186">
        <v>400000</v>
      </c>
      <c r="E12" s="57"/>
    </row>
    <row r="13" spans="1:5" x14ac:dyDescent="0.3">
      <c r="A13" s="280"/>
      <c r="B13" s="55" t="s">
        <v>16</v>
      </c>
      <c r="C13" s="186">
        <v>500000</v>
      </c>
      <c r="D13" s="186">
        <v>250000</v>
      </c>
      <c r="E13" s="65"/>
    </row>
    <row r="14" spans="1:5" x14ac:dyDescent="0.3">
      <c r="A14" s="280"/>
      <c r="B14" s="59" t="s">
        <v>17</v>
      </c>
      <c r="C14" s="60">
        <v>400000</v>
      </c>
      <c r="D14" s="187">
        <v>0</v>
      </c>
      <c r="E14" s="65" t="s">
        <v>9</v>
      </c>
    </row>
    <row r="15" spans="1:5" ht="32.25" thickBot="1" x14ac:dyDescent="0.35">
      <c r="A15" s="280"/>
      <c r="B15" s="66" t="s">
        <v>18</v>
      </c>
      <c r="C15" s="60">
        <v>500000</v>
      </c>
      <c r="D15" s="187">
        <v>200000</v>
      </c>
      <c r="E15" s="65"/>
    </row>
    <row r="16" spans="1:5" x14ac:dyDescent="0.3">
      <c r="A16" s="288" t="s">
        <v>19</v>
      </c>
      <c r="B16" s="52" t="s">
        <v>14</v>
      </c>
      <c r="C16" s="53">
        <v>1000000</v>
      </c>
      <c r="D16" s="185">
        <v>300000</v>
      </c>
      <c r="E16" s="54"/>
    </row>
    <row r="17" spans="1:5" x14ac:dyDescent="0.3">
      <c r="A17" s="289"/>
      <c r="B17" s="55" t="s">
        <v>344</v>
      </c>
      <c r="C17" s="56">
        <v>1100000</v>
      </c>
      <c r="D17" s="186">
        <v>0</v>
      </c>
      <c r="E17" s="57" t="s">
        <v>9</v>
      </c>
    </row>
    <row r="18" spans="1:5" ht="31.5" x14ac:dyDescent="0.3">
      <c r="A18" s="289"/>
      <c r="B18" s="209" t="s">
        <v>20</v>
      </c>
      <c r="C18" s="56">
        <v>800000</v>
      </c>
      <c r="D18" s="186">
        <v>0</v>
      </c>
      <c r="E18" s="57" t="s">
        <v>9</v>
      </c>
    </row>
    <row r="19" spans="1:5" x14ac:dyDescent="0.3">
      <c r="A19" s="289"/>
      <c r="B19" s="66" t="s">
        <v>235</v>
      </c>
      <c r="C19" s="60">
        <v>700000</v>
      </c>
      <c r="D19" s="187">
        <v>300000</v>
      </c>
      <c r="E19" s="65"/>
    </row>
    <row r="20" spans="1:5" ht="17.25" thickBot="1" x14ac:dyDescent="0.35">
      <c r="A20" s="290"/>
      <c r="B20" s="68" t="s">
        <v>15</v>
      </c>
      <c r="C20" s="63">
        <v>1500000</v>
      </c>
      <c r="D20" s="188">
        <v>400000</v>
      </c>
      <c r="E20" s="64"/>
    </row>
    <row r="21" spans="1:5" x14ac:dyDescent="0.3">
      <c r="A21" s="280" t="s">
        <v>21</v>
      </c>
      <c r="B21" s="55" t="s">
        <v>22</v>
      </c>
      <c r="C21" s="56">
        <v>400000</v>
      </c>
      <c r="D21" s="186">
        <v>0</v>
      </c>
      <c r="E21" s="57" t="s">
        <v>9</v>
      </c>
    </row>
    <row r="22" spans="1:5" ht="31.5" x14ac:dyDescent="0.3">
      <c r="A22" s="280"/>
      <c r="B22" s="67" t="s">
        <v>18</v>
      </c>
      <c r="C22" s="56">
        <v>500000</v>
      </c>
      <c r="D22" s="186">
        <v>200000</v>
      </c>
      <c r="E22" s="69"/>
    </row>
    <row r="23" spans="1:5" x14ac:dyDescent="0.3">
      <c r="A23" s="280"/>
      <c r="B23" s="55" t="s">
        <v>14</v>
      </c>
      <c r="C23" s="56">
        <v>1000000</v>
      </c>
      <c r="D23" s="186">
        <v>300000</v>
      </c>
      <c r="E23" s="57"/>
    </row>
    <row r="24" spans="1:5" x14ac:dyDescent="0.3">
      <c r="A24" s="280"/>
      <c r="B24" s="70" t="s">
        <v>23</v>
      </c>
      <c r="C24" s="71">
        <v>300000</v>
      </c>
      <c r="D24" s="189">
        <v>100000</v>
      </c>
      <c r="E24" s="72"/>
    </row>
    <row r="25" spans="1:5" x14ac:dyDescent="0.3">
      <c r="A25" s="280"/>
      <c r="B25" s="55" t="s">
        <v>24</v>
      </c>
      <c r="C25" s="56">
        <v>200000</v>
      </c>
      <c r="D25" s="186">
        <v>0</v>
      </c>
      <c r="E25" s="57" t="s">
        <v>9</v>
      </c>
    </row>
    <row r="26" spans="1:5" x14ac:dyDescent="0.3">
      <c r="A26" s="280"/>
      <c r="B26" s="59" t="s">
        <v>25</v>
      </c>
      <c r="C26" s="187">
        <v>700000</v>
      </c>
      <c r="D26" s="187">
        <v>0</v>
      </c>
      <c r="E26" s="65" t="s">
        <v>9</v>
      </c>
    </row>
    <row r="27" spans="1:5" x14ac:dyDescent="0.3">
      <c r="A27" s="280"/>
      <c r="B27" s="73" t="s">
        <v>26</v>
      </c>
      <c r="C27" s="60">
        <v>400000</v>
      </c>
      <c r="D27" s="187">
        <v>0</v>
      </c>
      <c r="E27" s="65" t="s">
        <v>9</v>
      </c>
    </row>
    <row r="28" spans="1:5" x14ac:dyDescent="0.3">
      <c r="A28" s="280"/>
      <c r="B28" s="59" t="s">
        <v>27</v>
      </c>
      <c r="C28" s="60">
        <v>1500000</v>
      </c>
      <c r="D28" s="187">
        <v>400000</v>
      </c>
      <c r="E28" s="65"/>
    </row>
    <row r="29" spans="1:5" ht="17.25" thickBot="1" x14ac:dyDescent="0.35">
      <c r="A29" s="281"/>
      <c r="B29" s="62" t="s">
        <v>28</v>
      </c>
      <c r="C29" s="63">
        <v>500000</v>
      </c>
      <c r="D29" s="188">
        <v>200000</v>
      </c>
      <c r="E29" s="64"/>
    </row>
    <row r="30" spans="1:5" x14ac:dyDescent="0.3">
      <c r="A30" s="279" t="s">
        <v>29</v>
      </c>
      <c r="B30" s="55" t="s">
        <v>16</v>
      </c>
      <c r="C30" s="186">
        <v>500000</v>
      </c>
      <c r="D30" s="186">
        <v>250000</v>
      </c>
      <c r="E30" s="54"/>
    </row>
    <row r="31" spans="1:5" x14ac:dyDescent="0.3">
      <c r="A31" s="280"/>
      <c r="B31" s="55" t="s">
        <v>30</v>
      </c>
      <c r="C31" s="56">
        <v>500000</v>
      </c>
      <c r="D31" s="186">
        <v>0</v>
      </c>
      <c r="E31" s="57" t="s">
        <v>9</v>
      </c>
    </row>
    <row r="32" spans="1:5" x14ac:dyDescent="0.3">
      <c r="A32" s="280"/>
      <c r="B32" s="55" t="s">
        <v>15</v>
      </c>
      <c r="C32" s="56">
        <v>1500000</v>
      </c>
      <c r="D32" s="186">
        <v>400000</v>
      </c>
      <c r="E32" s="57"/>
    </row>
    <row r="33" spans="1:5" x14ac:dyDescent="0.3">
      <c r="A33" s="280"/>
      <c r="B33" s="55" t="s">
        <v>236</v>
      </c>
      <c r="C33" s="56">
        <v>500000</v>
      </c>
      <c r="D33" s="186">
        <v>200000</v>
      </c>
      <c r="E33" s="57"/>
    </row>
    <row r="34" spans="1:5" x14ac:dyDescent="0.3">
      <c r="A34" s="280"/>
      <c r="B34" s="55" t="s">
        <v>31</v>
      </c>
      <c r="C34" s="56">
        <v>600000</v>
      </c>
      <c r="D34" s="186">
        <v>0</v>
      </c>
      <c r="E34" s="57" t="s">
        <v>9</v>
      </c>
    </row>
    <row r="35" spans="1:5" ht="17.25" thickBot="1" x14ac:dyDescent="0.35">
      <c r="A35" s="281"/>
      <c r="B35" s="199" t="s">
        <v>331</v>
      </c>
      <c r="C35" s="63">
        <v>200000</v>
      </c>
      <c r="D35" s="188">
        <v>0</v>
      </c>
      <c r="E35" s="64"/>
    </row>
    <row r="36" spans="1:5" x14ac:dyDescent="0.3">
      <c r="A36" s="280" t="s">
        <v>212</v>
      </c>
      <c r="B36" s="55" t="s">
        <v>32</v>
      </c>
      <c r="C36" s="186">
        <v>2000000</v>
      </c>
      <c r="D36" s="186">
        <v>0</v>
      </c>
      <c r="E36" s="57" t="s">
        <v>33</v>
      </c>
    </row>
    <row r="37" spans="1:5" x14ac:dyDescent="0.3">
      <c r="A37" s="280"/>
      <c r="B37" s="210" t="s">
        <v>332</v>
      </c>
      <c r="C37" s="187">
        <v>1000000</v>
      </c>
      <c r="D37" s="187">
        <v>0</v>
      </c>
      <c r="E37" s="65" t="s">
        <v>9</v>
      </c>
    </row>
    <row r="38" spans="1:5" ht="48" thickBot="1" x14ac:dyDescent="0.35">
      <c r="A38" s="280"/>
      <c r="B38" s="200" t="s">
        <v>316</v>
      </c>
      <c r="C38" s="187">
        <v>1000000</v>
      </c>
      <c r="D38" s="187">
        <v>0</v>
      </c>
      <c r="E38" s="65" t="s">
        <v>9</v>
      </c>
    </row>
    <row r="39" spans="1:5" ht="17.25" thickBot="1" x14ac:dyDescent="0.35">
      <c r="A39" s="47" t="s">
        <v>34</v>
      </c>
      <c r="B39" s="74" t="s">
        <v>35</v>
      </c>
      <c r="C39" s="75"/>
      <c r="D39" s="190"/>
      <c r="E39" s="76"/>
    </row>
    <row r="40" spans="1:5" ht="17.25" thickBot="1" x14ac:dyDescent="0.35">
      <c r="A40" s="51" t="s">
        <v>36</v>
      </c>
      <c r="B40" s="211" t="s">
        <v>37</v>
      </c>
      <c r="C40" s="53">
        <v>300000</v>
      </c>
      <c r="D40" s="185">
        <v>0</v>
      </c>
      <c r="E40" s="54" t="s">
        <v>9</v>
      </c>
    </row>
    <row r="41" spans="1:5" x14ac:dyDescent="0.3">
      <c r="A41" s="279" t="s">
        <v>38</v>
      </c>
      <c r="B41" s="52" t="s">
        <v>39</v>
      </c>
      <c r="C41" s="53">
        <v>300000</v>
      </c>
      <c r="D41" s="185">
        <v>100000</v>
      </c>
      <c r="E41" s="54"/>
    </row>
    <row r="42" spans="1:5" x14ac:dyDescent="0.3">
      <c r="A42" s="280"/>
      <c r="B42" s="55" t="s">
        <v>40</v>
      </c>
      <c r="C42" s="56">
        <v>300000</v>
      </c>
      <c r="D42" s="186">
        <v>250000</v>
      </c>
      <c r="E42" s="57"/>
    </row>
    <row r="43" spans="1:5" x14ac:dyDescent="0.3">
      <c r="A43" s="280"/>
      <c r="B43" s="55" t="s">
        <v>41</v>
      </c>
      <c r="C43" s="56">
        <v>300000</v>
      </c>
      <c r="D43" s="186">
        <v>250000</v>
      </c>
      <c r="E43" s="57"/>
    </row>
    <row r="44" spans="1:5" x14ac:dyDescent="0.3">
      <c r="A44" s="280"/>
      <c r="B44" s="198" t="s">
        <v>42</v>
      </c>
      <c r="C44" s="186">
        <v>1000000</v>
      </c>
      <c r="D44" s="277">
        <v>2400000</v>
      </c>
      <c r="E44" s="57"/>
    </row>
    <row r="45" spans="1:5" ht="17.25" thickBot="1" x14ac:dyDescent="0.35">
      <c r="A45" s="281"/>
      <c r="B45" s="199" t="s">
        <v>43</v>
      </c>
      <c r="C45" s="188">
        <v>1000000</v>
      </c>
      <c r="D45" s="278"/>
      <c r="E45" s="64"/>
    </row>
    <row r="46" spans="1:5" x14ac:dyDescent="0.3">
      <c r="A46" s="279" t="s">
        <v>44</v>
      </c>
      <c r="B46" s="52" t="s">
        <v>16</v>
      </c>
      <c r="C46" s="185">
        <v>500000</v>
      </c>
      <c r="D46" s="185">
        <v>250000</v>
      </c>
      <c r="E46" s="54"/>
    </row>
    <row r="47" spans="1:5" x14ac:dyDescent="0.3">
      <c r="A47" s="280"/>
      <c r="B47" s="55" t="s">
        <v>45</v>
      </c>
      <c r="C47" s="56">
        <v>100000</v>
      </c>
      <c r="D47" s="186">
        <v>0</v>
      </c>
      <c r="E47" s="57" t="s">
        <v>9</v>
      </c>
    </row>
    <row r="48" spans="1:5" x14ac:dyDescent="0.3">
      <c r="A48" s="280"/>
      <c r="B48" s="59" t="s">
        <v>46</v>
      </c>
      <c r="C48" s="60">
        <v>400000</v>
      </c>
      <c r="D48" s="187">
        <v>0</v>
      </c>
      <c r="E48" s="65" t="s">
        <v>9</v>
      </c>
    </row>
    <row r="49" spans="1:5" ht="31.5" x14ac:dyDescent="0.3">
      <c r="A49" s="280"/>
      <c r="B49" s="66" t="s">
        <v>18</v>
      </c>
      <c r="C49" s="60">
        <v>500000</v>
      </c>
      <c r="D49" s="187">
        <v>200000</v>
      </c>
      <c r="E49" s="65"/>
    </row>
    <row r="50" spans="1:5" x14ac:dyDescent="0.3">
      <c r="A50" s="280"/>
      <c r="B50" s="59" t="s">
        <v>47</v>
      </c>
      <c r="C50" s="60">
        <v>2800000</v>
      </c>
      <c r="D50" s="187">
        <v>0</v>
      </c>
      <c r="E50" s="65" t="s">
        <v>9</v>
      </c>
    </row>
    <row r="51" spans="1:5" ht="17.25" thickBot="1" x14ac:dyDescent="0.35">
      <c r="A51" s="281"/>
      <c r="B51" s="62" t="s">
        <v>27</v>
      </c>
      <c r="C51" s="63">
        <v>1500000</v>
      </c>
      <c r="D51" s="188">
        <v>400000</v>
      </c>
      <c r="E51" s="64"/>
    </row>
    <row r="52" spans="1:5" x14ac:dyDescent="0.3">
      <c r="A52" s="279" t="s">
        <v>48</v>
      </c>
      <c r="B52" s="211" t="s">
        <v>49</v>
      </c>
      <c r="C52" s="53">
        <v>1000000</v>
      </c>
      <c r="D52" s="185">
        <v>0</v>
      </c>
      <c r="E52" s="54" t="s">
        <v>9</v>
      </c>
    </row>
    <row r="53" spans="1:5" x14ac:dyDescent="0.3">
      <c r="A53" s="280"/>
      <c r="B53" s="55" t="s">
        <v>27</v>
      </c>
      <c r="C53" s="56">
        <v>1500000</v>
      </c>
      <c r="D53" s="186">
        <v>400000</v>
      </c>
      <c r="E53" s="57"/>
    </row>
    <row r="54" spans="1:5" x14ac:dyDescent="0.3">
      <c r="A54" s="280"/>
      <c r="B54" s="55" t="s">
        <v>14</v>
      </c>
      <c r="C54" s="56">
        <v>1000000</v>
      </c>
      <c r="D54" s="186">
        <v>300000</v>
      </c>
      <c r="E54" s="57"/>
    </row>
    <row r="55" spans="1:5" x14ac:dyDescent="0.3">
      <c r="A55" s="280"/>
      <c r="B55" s="55" t="s">
        <v>50</v>
      </c>
      <c r="C55" s="56">
        <v>200000</v>
      </c>
      <c r="D55" s="186">
        <v>0</v>
      </c>
      <c r="E55" s="57" t="s">
        <v>9</v>
      </c>
    </row>
    <row r="56" spans="1:5" x14ac:dyDescent="0.3">
      <c r="A56" s="280"/>
      <c r="B56" s="59" t="s">
        <v>25</v>
      </c>
      <c r="C56" s="187">
        <v>700000</v>
      </c>
      <c r="D56" s="187">
        <v>0</v>
      </c>
      <c r="E56" s="65" t="s">
        <v>9</v>
      </c>
    </row>
    <row r="57" spans="1:5" ht="32.25" thickBot="1" x14ac:dyDescent="0.35">
      <c r="A57" s="281"/>
      <c r="B57" s="212" t="s">
        <v>51</v>
      </c>
      <c r="C57" s="63">
        <v>1000000</v>
      </c>
      <c r="D57" s="188">
        <v>0</v>
      </c>
      <c r="E57" s="64" t="s">
        <v>9</v>
      </c>
    </row>
    <row r="58" spans="1:5" x14ac:dyDescent="0.3">
      <c r="A58" s="279" t="s">
        <v>52</v>
      </c>
      <c r="B58" s="52" t="s">
        <v>237</v>
      </c>
      <c r="C58" s="53">
        <v>700000</v>
      </c>
      <c r="D58" s="185">
        <v>300000</v>
      </c>
      <c r="E58" s="54"/>
    </row>
    <row r="59" spans="1:5" ht="17.25" thickBot="1" x14ac:dyDescent="0.35">
      <c r="A59" s="280"/>
      <c r="B59" s="55" t="s">
        <v>14</v>
      </c>
      <c r="C59" s="56">
        <v>1000000</v>
      </c>
      <c r="D59" s="186">
        <v>300000</v>
      </c>
      <c r="E59" s="57"/>
    </row>
    <row r="60" spans="1:5" x14ac:dyDescent="0.3">
      <c r="A60" s="280"/>
      <c r="B60" s="55" t="s">
        <v>53</v>
      </c>
      <c r="C60" s="56">
        <v>400000</v>
      </c>
      <c r="D60" s="186">
        <v>0</v>
      </c>
      <c r="E60" s="54" t="s">
        <v>59</v>
      </c>
    </row>
    <row r="61" spans="1:5" x14ac:dyDescent="0.3">
      <c r="A61" s="280"/>
      <c r="B61" s="55" t="s">
        <v>54</v>
      </c>
      <c r="C61" s="56">
        <v>500000</v>
      </c>
      <c r="D61" s="186">
        <v>200000</v>
      </c>
      <c r="E61" s="57"/>
    </row>
    <row r="62" spans="1:5" x14ac:dyDescent="0.3">
      <c r="A62" s="280"/>
      <c r="B62" s="67" t="s">
        <v>55</v>
      </c>
      <c r="C62" s="56">
        <v>80000</v>
      </c>
      <c r="D62" s="186">
        <v>80000</v>
      </c>
      <c r="E62" s="57"/>
    </row>
    <row r="63" spans="1:5" x14ac:dyDescent="0.3">
      <c r="A63" s="280"/>
      <c r="B63" s="55" t="s">
        <v>27</v>
      </c>
      <c r="C63" s="56">
        <v>1500000</v>
      </c>
      <c r="D63" s="186">
        <v>400000</v>
      </c>
      <c r="E63" s="57"/>
    </row>
    <row r="64" spans="1:5" ht="17.25" thickBot="1" x14ac:dyDescent="0.35">
      <c r="A64" s="281"/>
      <c r="B64" s="62" t="s">
        <v>56</v>
      </c>
      <c r="C64" s="63">
        <v>400000</v>
      </c>
      <c r="D64" s="188">
        <v>0</v>
      </c>
      <c r="E64" s="64" t="s">
        <v>57</v>
      </c>
    </row>
    <row r="65" spans="1:5" ht="31.5" x14ac:dyDescent="0.3">
      <c r="A65" s="280" t="s">
        <v>58</v>
      </c>
      <c r="B65" s="67" t="s">
        <v>60</v>
      </c>
      <c r="C65" s="56">
        <v>500000</v>
      </c>
      <c r="D65" s="186">
        <v>0</v>
      </c>
      <c r="E65" s="57" t="s">
        <v>9</v>
      </c>
    </row>
    <row r="66" spans="1:5" x14ac:dyDescent="0.3">
      <c r="A66" s="280"/>
      <c r="B66" s="55" t="s">
        <v>61</v>
      </c>
      <c r="C66" s="56">
        <v>200000</v>
      </c>
      <c r="D66" s="186">
        <v>0</v>
      </c>
      <c r="E66" s="57" t="s">
        <v>9</v>
      </c>
    </row>
    <row r="67" spans="1:5" x14ac:dyDescent="0.3">
      <c r="A67" s="280"/>
      <c r="B67" s="55" t="s">
        <v>14</v>
      </c>
      <c r="C67" s="56">
        <v>1000000</v>
      </c>
      <c r="D67" s="186">
        <v>300000</v>
      </c>
      <c r="E67" s="57"/>
    </row>
    <row r="68" spans="1:5" x14ac:dyDescent="0.3">
      <c r="A68" s="280"/>
      <c r="B68" s="55" t="s">
        <v>28</v>
      </c>
      <c r="C68" s="56">
        <v>500000</v>
      </c>
      <c r="D68" s="186">
        <v>0</v>
      </c>
      <c r="E68" s="57" t="s">
        <v>9</v>
      </c>
    </row>
    <row r="69" spans="1:5" x14ac:dyDescent="0.3">
      <c r="A69" s="280"/>
      <c r="B69" s="55" t="s">
        <v>257</v>
      </c>
      <c r="C69" s="56">
        <v>500000</v>
      </c>
      <c r="D69" s="186">
        <v>0</v>
      </c>
      <c r="E69" s="57" t="s">
        <v>9</v>
      </c>
    </row>
    <row r="70" spans="1:5" x14ac:dyDescent="0.3">
      <c r="A70" s="280"/>
      <c r="B70" s="55" t="s">
        <v>27</v>
      </c>
      <c r="C70" s="56">
        <v>1500000</v>
      </c>
      <c r="D70" s="186">
        <v>400000</v>
      </c>
      <c r="E70" s="57"/>
    </row>
    <row r="71" spans="1:5" ht="32.25" thickBot="1" x14ac:dyDescent="0.35">
      <c r="A71" s="280"/>
      <c r="B71" s="67" t="s">
        <v>62</v>
      </c>
      <c r="C71" s="56">
        <v>50000</v>
      </c>
      <c r="D71" s="186">
        <v>0</v>
      </c>
      <c r="E71" s="57" t="s">
        <v>9</v>
      </c>
    </row>
    <row r="72" spans="1:5" x14ac:dyDescent="0.3">
      <c r="A72" s="293" t="s">
        <v>63</v>
      </c>
      <c r="B72" s="52" t="s">
        <v>312</v>
      </c>
      <c r="C72" s="53">
        <v>700000</v>
      </c>
      <c r="D72" s="185">
        <v>0</v>
      </c>
      <c r="E72" s="54" t="s">
        <v>9</v>
      </c>
    </row>
    <row r="73" spans="1:5" ht="17.25" thickBot="1" x14ac:dyDescent="0.35">
      <c r="A73" s="294"/>
      <c r="B73" s="62" t="s">
        <v>64</v>
      </c>
      <c r="C73" s="188">
        <v>1400000</v>
      </c>
      <c r="D73" s="188">
        <v>0</v>
      </c>
      <c r="E73" s="64" t="s">
        <v>9</v>
      </c>
    </row>
    <row r="74" spans="1:5" ht="17.25" thickBot="1" x14ac:dyDescent="0.35">
      <c r="A74" s="77"/>
      <c r="B74" s="52" t="s">
        <v>317</v>
      </c>
      <c r="C74" s="53">
        <v>700000</v>
      </c>
      <c r="D74" s="185">
        <v>0</v>
      </c>
      <c r="E74" s="54" t="s">
        <v>9</v>
      </c>
    </row>
    <row r="75" spans="1:5" ht="17.25" thickBot="1" x14ac:dyDescent="0.35">
      <c r="A75" s="291" t="s">
        <v>65</v>
      </c>
      <c r="B75" s="292"/>
      <c r="C75" s="78">
        <f>SUM(C4:C74)</f>
        <v>53430000</v>
      </c>
      <c r="D75" s="191">
        <f>SUM(D4:D74)</f>
        <v>11430000</v>
      </c>
      <c r="E75" s="79"/>
    </row>
    <row r="76" spans="1:5" x14ac:dyDescent="0.3">
      <c r="A76" s="80"/>
      <c r="B76" s="81"/>
      <c r="C76" s="82"/>
      <c r="D76" s="192"/>
      <c r="E76" s="83"/>
    </row>
    <row r="77" spans="1:5" ht="17.25" thickBot="1" x14ac:dyDescent="0.35">
      <c r="A77" s="83"/>
      <c r="B77" s="81"/>
      <c r="C77" s="82"/>
      <c r="D77" s="192"/>
      <c r="E77" s="83"/>
    </row>
    <row r="78" spans="1:5" x14ac:dyDescent="0.3">
      <c r="A78" s="297" t="s">
        <v>66</v>
      </c>
      <c r="B78" s="84" t="s">
        <v>346</v>
      </c>
      <c r="C78" s="235">
        <v>500000</v>
      </c>
      <c r="D78" s="193"/>
      <c r="E78" s="83"/>
    </row>
    <row r="79" spans="1:5" x14ac:dyDescent="0.3">
      <c r="A79" s="298"/>
      <c r="B79" s="86" t="s">
        <v>345</v>
      </c>
      <c r="C79" s="236">
        <v>500000</v>
      </c>
      <c r="D79" s="193"/>
      <c r="E79" s="83"/>
    </row>
    <row r="80" spans="1:5" ht="17.25" thickBot="1" x14ac:dyDescent="0.35">
      <c r="A80" s="88"/>
      <c r="B80" s="89" t="s">
        <v>347</v>
      </c>
      <c r="C80" s="237">
        <v>800000</v>
      </c>
      <c r="D80" s="193"/>
      <c r="E80" s="83"/>
    </row>
    <row r="81" spans="1:5" ht="17.25" thickBot="1" x14ac:dyDescent="0.35">
      <c r="A81" s="291" t="s">
        <v>67</v>
      </c>
      <c r="B81" s="299"/>
      <c r="C81" s="75">
        <f>SUM(C78:C80)</f>
        <v>1800000</v>
      </c>
      <c r="D81" s="194"/>
      <c r="E81" s="83"/>
    </row>
    <row r="82" spans="1:5" ht="17.25" thickBot="1" x14ac:dyDescent="0.35">
      <c r="A82" s="91"/>
      <c r="B82" s="92"/>
      <c r="C82" s="92"/>
      <c r="D82" s="195"/>
      <c r="E82" s="83"/>
    </row>
    <row r="83" spans="1:5" x14ac:dyDescent="0.3">
      <c r="A83" s="288" t="s">
        <v>68</v>
      </c>
      <c r="B83" s="93" t="s">
        <v>69</v>
      </c>
      <c r="C83" s="85">
        <v>500000</v>
      </c>
      <c r="D83" s="194"/>
      <c r="E83" s="83"/>
    </row>
    <row r="84" spans="1:5" x14ac:dyDescent="0.3">
      <c r="A84" s="289"/>
      <c r="B84" s="94" t="s">
        <v>70</v>
      </c>
      <c r="C84" s="87">
        <v>500000</v>
      </c>
      <c r="D84" s="194"/>
      <c r="E84" s="83"/>
    </row>
    <row r="85" spans="1:5" x14ac:dyDescent="0.3">
      <c r="A85" s="289"/>
      <c r="B85" s="94" t="s">
        <v>71</v>
      </c>
      <c r="C85" s="87">
        <v>350000</v>
      </c>
      <c r="D85" s="194"/>
      <c r="E85" s="83"/>
    </row>
    <row r="86" spans="1:5" x14ac:dyDescent="0.3">
      <c r="A86" s="289"/>
      <c r="B86" s="94" t="s">
        <v>72</v>
      </c>
      <c r="C86" s="87">
        <v>400000</v>
      </c>
      <c r="D86" s="194"/>
      <c r="E86" s="83"/>
    </row>
    <row r="87" spans="1:5" x14ac:dyDescent="0.3">
      <c r="A87" s="289"/>
      <c r="B87" s="94" t="s">
        <v>73</v>
      </c>
      <c r="C87" s="87">
        <v>350000</v>
      </c>
      <c r="D87" s="194"/>
      <c r="E87" s="83"/>
    </row>
    <row r="88" spans="1:5" x14ac:dyDescent="0.3">
      <c r="A88" s="289"/>
      <c r="B88" s="94" t="s">
        <v>74</v>
      </c>
      <c r="C88" s="87">
        <v>350000</v>
      </c>
      <c r="D88" s="194"/>
      <c r="E88" s="83"/>
    </row>
    <row r="89" spans="1:5" x14ac:dyDescent="0.3">
      <c r="A89" s="289"/>
      <c r="B89" s="94" t="s">
        <v>75</v>
      </c>
      <c r="C89" s="87">
        <v>350000</v>
      </c>
      <c r="D89" s="194"/>
      <c r="E89" s="83"/>
    </row>
    <row r="90" spans="1:5" x14ac:dyDescent="0.3">
      <c r="A90" s="289"/>
      <c r="B90" s="94" t="s">
        <v>76</v>
      </c>
      <c r="C90" s="87">
        <v>350000</v>
      </c>
      <c r="D90" s="194"/>
      <c r="E90" s="83"/>
    </row>
    <row r="91" spans="1:5" ht="17.25" thickBot="1" x14ac:dyDescent="0.35">
      <c r="A91" s="290"/>
      <c r="B91" s="95" t="s">
        <v>77</v>
      </c>
      <c r="C91" s="90">
        <v>1000000</v>
      </c>
      <c r="D91" s="194"/>
      <c r="E91" s="83"/>
    </row>
    <row r="92" spans="1:5" ht="17.25" thickBot="1" x14ac:dyDescent="0.35">
      <c r="A92" s="300" t="s">
        <v>78</v>
      </c>
      <c r="B92" s="301"/>
      <c r="C92" s="96">
        <f>SUM(C83:C91)</f>
        <v>4150000</v>
      </c>
      <c r="D92" s="196"/>
      <c r="E92" s="97"/>
    </row>
    <row r="93" spans="1:5" ht="17.25" thickBot="1" x14ac:dyDescent="0.35">
      <c r="A93" s="98"/>
      <c r="B93" s="99"/>
      <c r="C93" s="100"/>
      <c r="D93" s="196"/>
      <c r="E93" s="97"/>
    </row>
    <row r="94" spans="1:5" ht="17.25" thickBot="1" x14ac:dyDescent="0.35">
      <c r="A94" s="291" t="s">
        <v>79</v>
      </c>
      <c r="B94" s="299"/>
      <c r="C94" s="75">
        <v>4000000</v>
      </c>
      <c r="D94" s="196"/>
      <c r="E94" s="97"/>
    </row>
    <row r="95" spans="1:5" ht="17.25" thickBot="1" x14ac:dyDescent="0.35">
      <c r="A95" s="81"/>
      <c r="B95" s="81"/>
      <c r="C95" s="82"/>
      <c r="D95" s="196"/>
      <c r="E95" s="97"/>
    </row>
    <row r="96" spans="1:5" ht="17.25" thickBot="1" x14ac:dyDescent="0.35">
      <c r="A96" s="291" t="s">
        <v>311</v>
      </c>
      <c r="B96" s="302"/>
      <c r="C96" s="75">
        <v>1000000</v>
      </c>
      <c r="D96" s="196"/>
      <c r="E96" s="97"/>
    </row>
    <row r="97" spans="1:5" ht="17.25" thickBot="1" x14ac:dyDescent="0.35">
      <c r="A97" s="101"/>
      <c r="B97" s="101"/>
      <c r="C97" s="102"/>
      <c r="D97" s="196"/>
      <c r="E97" s="97"/>
    </row>
    <row r="98" spans="1:5" x14ac:dyDescent="0.3">
      <c r="A98" s="103" t="s">
        <v>80</v>
      </c>
      <c r="B98" s="104" t="s">
        <v>81</v>
      </c>
      <c r="C98" s="183">
        <v>3500000</v>
      </c>
      <c r="D98" s="196"/>
      <c r="E98" s="97"/>
    </row>
    <row r="99" spans="1:5" ht="17.25" thickBot="1" x14ac:dyDescent="0.35">
      <c r="A99" s="105" t="s">
        <v>0</v>
      </c>
      <c r="B99" s="106"/>
      <c r="C99" s="107">
        <f>SUM(C98:C98)</f>
        <v>3500000</v>
      </c>
      <c r="D99" s="196"/>
      <c r="E99" s="97"/>
    </row>
    <row r="100" spans="1:5" ht="17.25" thickBot="1" x14ac:dyDescent="0.35">
      <c r="A100" s="101"/>
      <c r="B100" s="101"/>
      <c r="C100" s="102"/>
      <c r="D100" s="196"/>
      <c r="E100" s="97"/>
    </row>
    <row r="101" spans="1:5" ht="17.25" thickBot="1" x14ac:dyDescent="0.35">
      <c r="A101" s="295" t="s">
        <v>82</v>
      </c>
      <c r="B101" s="296"/>
      <c r="C101" s="108">
        <f>SUM(D75,C99)</f>
        <v>14930000</v>
      </c>
      <c r="D101" s="196"/>
      <c r="E101" s="97"/>
    </row>
    <row r="102" spans="1:5" ht="17.25" thickBot="1" x14ac:dyDescent="0.35">
      <c r="A102" s="295" t="s">
        <v>83</v>
      </c>
      <c r="B102" s="296"/>
      <c r="C102" s="108">
        <f>SUM(C75,C81,C92,C94,C96)</f>
        <v>64380000</v>
      </c>
      <c r="D102" s="196"/>
      <c r="E102" s="97"/>
    </row>
    <row r="103" spans="1:5" x14ac:dyDescent="0.3">
      <c r="A103" s="97"/>
      <c r="B103" s="97"/>
      <c r="C103" s="97"/>
      <c r="D103" s="196"/>
      <c r="E103" s="97"/>
    </row>
    <row r="104" spans="1:5" x14ac:dyDescent="0.3">
      <c r="A104" s="101" t="s">
        <v>324</v>
      </c>
      <c r="B104" s="97"/>
      <c r="C104" s="97"/>
      <c r="D104" s="196"/>
      <c r="E104" s="97"/>
    </row>
    <row r="105" spans="1:5" x14ac:dyDescent="0.3">
      <c r="A105" s="97"/>
      <c r="B105" s="97"/>
      <c r="C105" s="97"/>
      <c r="D105" s="196"/>
    </row>
    <row r="106" spans="1:5" x14ac:dyDescent="0.3">
      <c r="A106" s="97"/>
      <c r="B106" s="97"/>
      <c r="C106" s="109" t="s">
        <v>84</v>
      </c>
      <c r="D106" s="196"/>
      <c r="E106" s="97"/>
    </row>
    <row r="107" spans="1:5" x14ac:dyDescent="0.3">
      <c r="A107" s="97"/>
      <c r="B107" s="97"/>
      <c r="C107" s="109" t="s">
        <v>232</v>
      </c>
      <c r="D107" s="196"/>
      <c r="E107" s="97"/>
    </row>
  </sheetData>
  <sheetProtection algorithmName="SHA-512" hashValue="Tr+bvPJfiY7yVqYF952R+PNilsvG/gddspEibKIXj5J2f1esL/f1wANSDX0OvxalQiQMprjLnLrPxJE9T4sgdA==" saltValue="w9ruVnPWk5BsgZDKOV2Udg==" spinCount="100000" sheet="1" formatCells="0" formatColumns="0" formatRows="0" insertColumns="0" insertRows="0" insertHyperlinks="0" deleteColumns="0" deleteRows="0" sort="0" autoFilter="0" pivotTables="0"/>
  <mergeCells count="24">
    <mergeCell ref="A101:B101"/>
    <mergeCell ref="A102:B102"/>
    <mergeCell ref="A78:A79"/>
    <mergeCell ref="A81:B81"/>
    <mergeCell ref="A83:A91"/>
    <mergeCell ref="A92:B92"/>
    <mergeCell ref="A94:B94"/>
    <mergeCell ref="A96:B96"/>
    <mergeCell ref="A75:B75"/>
    <mergeCell ref="A30:A35"/>
    <mergeCell ref="A36:A38"/>
    <mergeCell ref="A41:A45"/>
    <mergeCell ref="A52:A57"/>
    <mergeCell ref="A58:A64"/>
    <mergeCell ref="A65:A71"/>
    <mergeCell ref="A72:A73"/>
    <mergeCell ref="D44:D45"/>
    <mergeCell ref="A46:A51"/>
    <mergeCell ref="A1:E1"/>
    <mergeCell ref="A2:E2"/>
    <mergeCell ref="A4:A9"/>
    <mergeCell ref="A10:A15"/>
    <mergeCell ref="A16:A20"/>
    <mergeCell ref="A21:A29"/>
  </mergeCells>
  <pageMargins left="0.7" right="0.7" top="0.75" bottom="0.75" header="0.3" footer="0.3"/>
  <pageSetup paperSize="9" scale="83" orientation="portrait" r:id="rId1"/>
  <rowBreaks count="2" manualBreakCount="2">
    <brk id="45" max="16383" man="1"/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D016-1F07-43BF-888B-2B1E4E462958}">
  <dimension ref="A1:J98"/>
  <sheetViews>
    <sheetView view="pageBreakPreview" topLeftCell="A67" zoomScale="70" zoomScaleNormal="100" zoomScaleSheetLayoutView="70" workbookViewId="0">
      <selection activeCell="E89" sqref="E89"/>
    </sheetView>
  </sheetViews>
  <sheetFormatPr defaultColWidth="14.42578125" defaultRowHeight="15.75" x14ac:dyDescent="0.25"/>
  <cols>
    <col min="1" max="8" width="14.42578125" style="16"/>
    <col min="9" max="9" width="13.42578125" style="16" customWidth="1"/>
    <col min="10" max="10" width="14.42578125" style="16" hidden="1" customWidth="1"/>
    <col min="11" max="16384" width="14.42578125" style="16"/>
  </cols>
  <sheetData>
    <row r="1" spans="1:9" x14ac:dyDescent="0.25">
      <c r="A1" s="330" t="s">
        <v>336</v>
      </c>
      <c r="B1" s="330"/>
      <c r="C1" s="330"/>
      <c r="D1" s="330"/>
      <c r="E1" s="330"/>
      <c r="F1" s="330"/>
      <c r="G1" s="330"/>
      <c r="H1" s="330"/>
      <c r="I1" s="330"/>
    </row>
    <row r="2" spans="1:9" x14ac:dyDescent="0.25">
      <c r="A2" s="331" t="s">
        <v>303</v>
      </c>
      <c r="B2" s="331"/>
      <c r="C2" s="331"/>
      <c r="D2" s="331"/>
      <c r="E2" s="331"/>
      <c r="F2" s="331"/>
      <c r="G2" s="331"/>
      <c r="H2" s="331"/>
      <c r="I2" s="331"/>
    </row>
    <row r="3" spans="1:9" ht="16.5" thickBot="1" x14ac:dyDescent="0.3">
      <c r="A3" s="332" t="s">
        <v>85</v>
      </c>
      <c r="B3" s="332"/>
      <c r="C3" s="332"/>
      <c r="D3" s="332"/>
      <c r="E3" s="332"/>
      <c r="F3" s="332"/>
      <c r="G3" s="332"/>
      <c r="H3" s="332"/>
      <c r="I3" s="332"/>
    </row>
    <row r="4" spans="1:9" ht="16.5" thickBot="1" x14ac:dyDescent="0.3">
      <c r="A4" s="333" t="s">
        <v>86</v>
      </c>
      <c r="B4" s="334"/>
      <c r="C4" s="334"/>
      <c r="D4" s="334"/>
      <c r="E4" s="334"/>
      <c r="F4" s="334"/>
      <c r="G4" s="334"/>
      <c r="H4" s="334"/>
      <c r="I4" s="335"/>
    </row>
    <row r="5" spans="1:9" x14ac:dyDescent="0.25">
      <c r="A5" s="336" t="s">
        <v>87</v>
      </c>
      <c r="B5" s="339" t="s">
        <v>88</v>
      </c>
      <c r="C5" s="342" t="s">
        <v>89</v>
      </c>
      <c r="D5" s="342" t="s">
        <v>90</v>
      </c>
      <c r="E5" s="345" t="s">
        <v>91</v>
      </c>
      <c r="F5" s="348" t="s">
        <v>92</v>
      </c>
      <c r="G5" s="349"/>
      <c r="H5" s="349"/>
      <c r="I5" s="350"/>
    </row>
    <row r="6" spans="1:9" ht="16.5" thickBot="1" x14ac:dyDescent="0.3">
      <c r="A6" s="337"/>
      <c r="B6" s="340"/>
      <c r="C6" s="343"/>
      <c r="D6" s="343"/>
      <c r="E6" s="346"/>
      <c r="F6" s="351"/>
      <c r="G6" s="352"/>
      <c r="H6" s="352"/>
      <c r="I6" s="353"/>
    </row>
    <row r="7" spans="1:9" ht="32.25" thickBot="1" x14ac:dyDescent="0.3">
      <c r="A7" s="338"/>
      <c r="B7" s="341"/>
      <c r="C7" s="344"/>
      <c r="D7" s="344"/>
      <c r="E7" s="347"/>
      <c r="F7" s="17" t="s">
        <v>93</v>
      </c>
      <c r="G7" s="119" t="s">
        <v>94</v>
      </c>
      <c r="H7" s="17" t="s">
        <v>95</v>
      </c>
      <c r="I7" s="18" t="s">
        <v>94</v>
      </c>
    </row>
    <row r="8" spans="1:9" x14ac:dyDescent="0.25">
      <c r="A8" s="317" t="s">
        <v>241</v>
      </c>
      <c r="B8" s="319" t="s">
        <v>108</v>
      </c>
      <c r="C8" s="326" t="s">
        <v>98</v>
      </c>
      <c r="D8" s="19" t="s">
        <v>99</v>
      </c>
      <c r="E8" s="328" t="s">
        <v>249</v>
      </c>
      <c r="F8" s="22"/>
      <c r="G8" s="22"/>
      <c r="H8" s="162"/>
      <c r="I8" s="162"/>
    </row>
    <row r="9" spans="1:9" ht="16.5" thickBot="1" x14ac:dyDescent="0.3">
      <c r="A9" s="318"/>
      <c r="B9" s="320"/>
      <c r="C9" s="327"/>
      <c r="D9" s="21" t="s">
        <v>242</v>
      </c>
      <c r="E9" s="329"/>
      <c r="F9" s="24"/>
      <c r="G9" s="24"/>
      <c r="H9" s="163"/>
      <c r="I9" s="163"/>
    </row>
    <row r="10" spans="1:9" x14ac:dyDescent="0.25">
      <c r="A10" s="317" t="s">
        <v>240</v>
      </c>
      <c r="B10" s="319" t="s">
        <v>113</v>
      </c>
      <c r="C10" s="326" t="s">
        <v>98</v>
      </c>
      <c r="D10" s="19" t="s">
        <v>99</v>
      </c>
      <c r="E10" s="328" t="s">
        <v>305</v>
      </c>
      <c r="F10" s="22"/>
      <c r="G10" s="22"/>
      <c r="H10" s="25"/>
      <c r="I10" s="26"/>
    </row>
    <row r="11" spans="1:9" ht="16.5" thickBot="1" x14ac:dyDescent="0.3">
      <c r="A11" s="318"/>
      <c r="B11" s="320"/>
      <c r="C11" s="327"/>
      <c r="D11" s="21" t="s">
        <v>304</v>
      </c>
      <c r="E11" s="329"/>
      <c r="F11" s="24"/>
      <c r="G11" s="24"/>
      <c r="H11" s="25"/>
      <c r="I11" s="26"/>
    </row>
    <row r="12" spans="1:9" x14ac:dyDescent="0.25">
      <c r="A12" s="354" t="s">
        <v>96</v>
      </c>
      <c r="B12" s="309" t="s">
        <v>97</v>
      </c>
      <c r="C12" s="356" t="s">
        <v>98</v>
      </c>
      <c r="D12" s="29" t="s">
        <v>125</v>
      </c>
      <c r="E12" s="358" t="s">
        <v>248</v>
      </c>
      <c r="F12" s="354" t="s">
        <v>100</v>
      </c>
      <c r="G12" s="356">
        <v>486000</v>
      </c>
      <c r="H12" s="22"/>
      <c r="I12" s="22"/>
    </row>
    <row r="13" spans="1:9" ht="16.5" thickBot="1" x14ac:dyDescent="0.3">
      <c r="A13" s="355"/>
      <c r="B13" s="310"/>
      <c r="C13" s="357"/>
      <c r="D13" s="31" t="s">
        <v>101</v>
      </c>
      <c r="E13" s="359"/>
      <c r="F13" s="355"/>
      <c r="G13" s="364"/>
      <c r="H13" s="24"/>
      <c r="I13" s="24"/>
    </row>
    <row r="14" spans="1:9" ht="15" customHeight="1" x14ac:dyDescent="0.25">
      <c r="A14" s="317" t="s">
        <v>127</v>
      </c>
      <c r="B14" s="319" t="s">
        <v>103</v>
      </c>
      <c r="C14" s="365" t="s">
        <v>98</v>
      </c>
      <c r="D14" s="19" t="s">
        <v>99</v>
      </c>
      <c r="E14" s="367" t="s">
        <v>112</v>
      </c>
      <c r="F14" s="360" t="s">
        <v>100</v>
      </c>
      <c r="G14" s="362">
        <v>194400</v>
      </c>
      <c r="H14" s="22"/>
      <c r="I14" s="22"/>
    </row>
    <row r="15" spans="1:9" ht="15.75" customHeight="1" thickBot="1" x14ac:dyDescent="0.3">
      <c r="A15" s="318"/>
      <c r="B15" s="320"/>
      <c r="C15" s="366"/>
      <c r="D15" s="21" t="s">
        <v>128</v>
      </c>
      <c r="E15" s="368"/>
      <c r="F15" s="361"/>
      <c r="G15" s="363"/>
      <c r="H15" s="24"/>
      <c r="I15" s="24"/>
    </row>
    <row r="16" spans="1:9" ht="15.75" customHeight="1" x14ac:dyDescent="0.25">
      <c r="A16" s="317" t="s">
        <v>298</v>
      </c>
      <c r="B16" s="309" t="s">
        <v>97</v>
      </c>
      <c r="C16" s="365" t="s">
        <v>98</v>
      </c>
      <c r="D16" s="19" t="s">
        <v>99</v>
      </c>
      <c r="E16" s="367" t="s">
        <v>112</v>
      </c>
      <c r="F16" s="360" t="s">
        <v>100</v>
      </c>
      <c r="G16" s="362">
        <v>324000</v>
      </c>
      <c r="H16" s="180"/>
      <c r="I16" s="30"/>
    </row>
    <row r="17" spans="1:9" ht="15.75" customHeight="1" thickBot="1" x14ac:dyDescent="0.3">
      <c r="A17" s="318"/>
      <c r="B17" s="310"/>
      <c r="C17" s="366"/>
      <c r="D17" s="28" t="s">
        <v>299</v>
      </c>
      <c r="E17" s="368"/>
      <c r="F17" s="361"/>
      <c r="G17" s="363"/>
      <c r="H17" s="180"/>
      <c r="I17" s="30"/>
    </row>
    <row r="18" spans="1:9" ht="15.75" customHeight="1" x14ac:dyDescent="0.25">
      <c r="A18" s="317" t="s">
        <v>111</v>
      </c>
      <c r="B18" s="319" t="s">
        <v>108</v>
      </c>
      <c r="C18" s="369" t="s">
        <v>109</v>
      </c>
      <c r="D18" s="19" t="s">
        <v>104</v>
      </c>
      <c r="E18" s="367" t="s">
        <v>248</v>
      </c>
      <c r="F18" s="22"/>
      <c r="G18" s="22"/>
      <c r="H18" s="317" t="s">
        <v>110</v>
      </c>
      <c r="I18" s="369">
        <v>350000</v>
      </c>
    </row>
    <row r="19" spans="1:9" ht="16.5" thickBot="1" x14ac:dyDescent="0.3">
      <c r="A19" s="318"/>
      <c r="B19" s="320"/>
      <c r="C19" s="370"/>
      <c r="D19" s="21" t="s">
        <v>244</v>
      </c>
      <c r="E19" s="368"/>
      <c r="F19" s="24"/>
      <c r="G19" s="24"/>
      <c r="H19" s="318"/>
      <c r="I19" s="370"/>
    </row>
    <row r="20" spans="1:9" ht="15.75" customHeight="1" x14ac:dyDescent="0.25">
      <c r="A20" s="317" t="s">
        <v>102</v>
      </c>
      <c r="B20" s="319" t="s">
        <v>103</v>
      </c>
      <c r="C20" s="369" t="s">
        <v>98</v>
      </c>
      <c r="D20" s="20" t="s">
        <v>104</v>
      </c>
      <c r="E20" s="367" t="s">
        <v>105</v>
      </c>
      <c r="F20" s="321"/>
      <c r="G20" s="22"/>
      <c r="H20" s="305"/>
      <c r="I20" s="305"/>
    </row>
    <row r="21" spans="1:9" ht="16.5" thickBot="1" x14ac:dyDescent="0.3">
      <c r="A21" s="318"/>
      <c r="B21" s="320"/>
      <c r="C21" s="370"/>
      <c r="D21" s="23" t="s">
        <v>106</v>
      </c>
      <c r="E21" s="368"/>
      <c r="F21" s="322"/>
      <c r="G21" s="24"/>
      <c r="H21" s="306"/>
      <c r="I21" s="306"/>
    </row>
    <row r="22" spans="1:9" x14ac:dyDescent="0.25">
      <c r="A22" s="317" t="s">
        <v>107</v>
      </c>
      <c r="B22" s="319" t="s">
        <v>108</v>
      </c>
      <c r="C22" s="311" t="s">
        <v>109</v>
      </c>
      <c r="D22" s="19" t="s">
        <v>104</v>
      </c>
      <c r="E22" s="367" t="s">
        <v>112</v>
      </c>
      <c r="F22" s="22"/>
      <c r="G22" s="22"/>
      <c r="H22" s="307" t="s">
        <v>110</v>
      </c>
      <c r="I22" s="369">
        <v>350000</v>
      </c>
    </row>
    <row r="23" spans="1:9" ht="16.5" thickBot="1" x14ac:dyDescent="0.3">
      <c r="A23" s="318"/>
      <c r="B23" s="320"/>
      <c r="C23" s="312"/>
      <c r="D23" s="21" t="s">
        <v>243</v>
      </c>
      <c r="E23" s="368"/>
      <c r="F23" s="24"/>
      <c r="G23" s="24"/>
      <c r="H23" s="308"/>
      <c r="I23" s="370"/>
    </row>
    <row r="24" spans="1:9" x14ac:dyDescent="0.25">
      <c r="A24" s="317" t="s">
        <v>241</v>
      </c>
      <c r="B24" s="319" t="s">
        <v>108</v>
      </c>
      <c r="C24" s="326" t="s">
        <v>98</v>
      </c>
      <c r="D24" s="19" t="s">
        <v>104</v>
      </c>
      <c r="E24" s="328" t="s">
        <v>249</v>
      </c>
      <c r="F24" s="22"/>
      <c r="G24" s="22"/>
      <c r="H24" s="181"/>
      <c r="I24" s="162"/>
    </row>
    <row r="25" spans="1:9" ht="16.5" thickBot="1" x14ac:dyDescent="0.3">
      <c r="A25" s="318"/>
      <c r="B25" s="320"/>
      <c r="C25" s="327"/>
      <c r="D25" s="21" t="s">
        <v>242</v>
      </c>
      <c r="E25" s="329"/>
      <c r="F25" s="24"/>
      <c r="G25" s="24"/>
      <c r="H25" s="182"/>
      <c r="I25" s="163"/>
    </row>
    <row r="26" spans="1:9" x14ac:dyDescent="0.25">
      <c r="A26" s="371" t="s">
        <v>240</v>
      </c>
      <c r="B26" s="372" t="s">
        <v>113</v>
      </c>
      <c r="C26" s="373" t="s">
        <v>98</v>
      </c>
      <c r="D26" s="27" t="s">
        <v>104</v>
      </c>
      <c r="E26" s="374" t="s">
        <v>305</v>
      </c>
      <c r="F26" s="30"/>
      <c r="G26" s="30"/>
      <c r="H26" s="25"/>
      <c r="I26" s="26"/>
    </row>
    <row r="27" spans="1:9" ht="16.5" thickBot="1" x14ac:dyDescent="0.3">
      <c r="A27" s="318"/>
      <c r="B27" s="320"/>
      <c r="C27" s="327"/>
      <c r="D27" s="21" t="s">
        <v>304</v>
      </c>
      <c r="E27" s="329"/>
      <c r="F27" s="24"/>
      <c r="G27" s="24"/>
      <c r="H27" s="25"/>
      <c r="I27" s="26"/>
    </row>
    <row r="28" spans="1:9" ht="31.5" x14ac:dyDescent="0.25">
      <c r="A28" s="307" t="s">
        <v>114</v>
      </c>
      <c r="B28" s="309" t="s">
        <v>97</v>
      </c>
      <c r="C28" s="311" t="s">
        <v>109</v>
      </c>
      <c r="D28" s="27" t="s">
        <v>115</v>
      </c>
      <c r="E28" s="313" t="s">
        <v>247</v>
      </c>
      <c r="F28" s="315"/>
      <c r="G28" s="22"/>
      <c r="H28" s="323" t="s">
        <v>110</v>
      </c>
      <c r="I28" s="311">
        <v>400000</v>
      </c>
    </row>
    <row r="29" spans="1:9" ht="16.5" thickBot="1" x14ac:dyDescent="0.3">
      <c r="A29" s="308"/>
      <c r="B29" s="310"/>
      <c r="C29" s="312"/>
      <c r="D29" s="21" t="s">
        <v>116</v>
      </c>
      <c r="E29" s="314"/>
      <c r="F29" s="316"/>
      <c r="G29" s="24"/>
      <c r="H29" s="324"/>
      <c r="I29" s="325"/>
    </row>
    <row r="30" spans="1:9" x14ac:dyDescent="0.25">
      <c r="A30" s="317" t="s">
        <v>250</v>
      </c>
      <c r="B30" s="319" t="s">
        <v>97</v>
      </c>
      <c r="C30" s="326" t="s">
        <v>98</v>
      </c>
      <c r="D30" s="19" t="s">
        <v>104</v>
      </c>
      <c r="E30" s="328" t="s">
        <v>136</v>
      </c>
      <c r="F30" s="22"/>
      <c r="G30" s="22"/>
      <c r="H30" s="323" t="s">
        <v>110</v>
      </c>
      <c r="I30" s="311">
        <v>250000</v>
      </c>
    </row>
    <row r="31" spans="1:9" ht="16.5" thickBot="1" x14ac:dyDescent="0.3">
      <c r="A31" s="318"/>
      <c r="B31" s="320"/>
      <c r="C31" s="327"/>
      <c r="D31" s="21" t="s">
        <v>251</v>
      </c>
      <c r="E31" s="329"/>
      <c r="F31" s="24"/>
      <c r="G31" s="24"/>
      <c r="H31" s="324"/>
      <c r="I31" s="325"/>
    </row>
    <row r="32" spans="1:9" x14ac:dyDescent="0.25">
      <c r="A32" s="317" t="s">
        <v>241</v>
      </c>
      <c r="B32" s="319" t="s">
        <v>108</v>
      </c>
      <c r="C32" s="326" t="s">
        <v>98</v>
      </c>
      <c r="D32" s="19" t="s">
        <v>118</v>
      </c>
      <c r="E32" s="328" t="s">
        <v>249</v>
      </c>
      <c r="F32" s="22"/>
      <c r="G32" s="22"/>
      <c r="H32" s="181"/>
      <c r="I32" s="162"/>
    </row>
    <row r="33" spans="1:9" ht="16.5" thickBot="1" x14ac:dyDescent="0.3">
      <c r="A33" s="318"/>
      <c r="B33" s="320"/>
      <c r="C33" s="327"/>
      <c r="D33" s="21" t="s">
        <v>242</v>
      </c>
      <c r="E33" s="329"/>
      <c r="F33" s="24"/>
      <c r="G33" s="24"/>
      <c r="H33" s="182"/>
      <c r="I33" s="163"/>
    </row>
    <row r="34" spans="1:9" ht="15.75" customHeight="1" x14ac:dyDescent="0.25">
      <c r="A34" s="317" t="s">
        <v>96</v>
      </c>
      <c r="B34" s="319" t="s">
        <v>97</v>
      </c>
      <c r="C34" s="365" t="s">
        <v>98</v>
      </c>
      <c r="D34" s="19" t="s">
        <v>118</v>
      </c>
      <c r="E34" s="358" t="s">
        <v>248</v>
      </c>
      <c r="F34" s="375" t="s">
        <v>100</v>
      </c>
      <c r="G34" s="376">
        <v>486000</v>
      </c>
      <c r="H34" s="22"/>
      <c r="I34" s="22"/>
    </row>
    <row r="35" spans="1:9" ht="16.5" customHeight="1" thickBot="1" x14ac:dyDescent="0.3">
      <c r="A35" s="318"/>
      <c r="B35" s="320"/>
      <c r="C35" s="366"/>
      <c r="D35" s="21" t="s">
        <v>101</v>
      </c>
      <c r="E35" s="359"/>
      <c r="F35" s="361"/>
      <c r="G35" s="377"/>
      <c r="H35" s="24"/>
      <c r="I35" s="24"/>
    </row>
    <row r="36" spans="1:9" x14ac:dyDescent="0.25">
      <c r="A36" s="307" t="s">
        <v>119</v>
      </c>
      <c r="B36" s="309" t="s">
        <v>97</v>
      </c>
      <c r="C36" s="311" t="s">
        <v>98</v>
      </c>
      <c r="D36" s="19" t="s">
        <v>118</v>
      </c>
      <c r="E36" s="358" t="s">
        <v>248</v>
      </c>
      <c r="F36" s="307" t="s">
        <v>100</v>
      </c>
      <c r="G36" s="356">
        <v>486000</v>
      </c>
      <c r="H36" s="378"/>
      <c r="I36" s="378"/>
    </row>
    <row r="37" spans="1:9" ht="16.5" thickBot="1" x14ac:dyDescent="0.3">
      <c r="A37" s="308"/>
      <c r="B37" s="310"/>
      <c r="C37" s="312"/>
      <c r="D37" s="21" t="s">
        <v>121</v>
      </c>
      <c r="E37" s="359"/>
      <c r="F37" s="308"/>
      <c r="G37" s="364"/>
      <c r="H37" s="379"/>
      <c r="I37" s="379"/>
    </row>
    <row r="38" spans="1:9" x14ac:dyDescent="0.25">
      <c r="A38" s="307" t="s">
        <v>122</v>
      </c>
      <c r="B38" s="309" t="s">
        <v>113</v>
      </c>
      <c r="C38" s="311" t="s">
        <v>109</v>
      </c>
      <c r="D38" s="19" t="s">
        <v>118</v>
      </c>
      <c r="E38" s="358" t="s">
        <v>105</v>
      </c>
      <c r="F38" s="380"/>
      <c r="G38" s="22"/>
      <c r="H38" s="307" t="s">
        <v>110</v>
      </c>
      <c r="I38" s="311">
        <v>350000</v>
      </c>
    </row>
    <row r="39" spans="1:9" ht="16.5" thickBot="1" x14ac:dyDescent="0.3">
      <c r="A39" s="308"/>
      <c r="B39" s="310"/>
      <c r="C39" s="312"/>
      <c r="D39" s="21" t="s">
        <v>123</v>
      </c>
      <c r="E39" s="359"/>
      <c r="F39" s="316"/>
      <c r="G39" s="24"/>
      <c r="H39" s="308"/>
      <c r="I39" s="325"/>
    </row>
    <row r="40" spans="1:9" x14ac:dyDescent="0.25">
      <c r="A40" s="307" t="s">
        <v>124</v>
      </c>
      <c r="B40" s="309" t="s">
        <v>103</v>
      </c>
      <c r="C40" s="311" t="s">
        <v>98</v>
      </c>
      <c r="D40" s="19" t="s">
        <v>125</v>
      </c>
      <c r="E40" s="358" t="s">
        <v>120</v>
      </c>
      <c r="F40" s="307" t="s">
        <v>100</v>
      </c>
      <c r="G40" s="356">
        <v>291600</v>
      </c>
      <c r="H40" s="380"/>
      <c r="I40" s="380"/>
    </row>
    <row r="41" spans="1:9" ht="16.5" thickBot="1" x14ac:dyDescent="0.3">
      <c r="A41" s="308"/>
      <c r="B41" s="310"/>
      <c r="C41" s="312"/>
      <c r="D41" s="21" t="s">
        <v>126</v>
      </c>
      <c r="E41" s="359"/>
      <c r="F41" s="308"/>
      <c r="G41" s="364"/>
      <c r="H41" s="316"/>
      <c r="I41" s="316"/>
    </row>
    <row r="42" spans="1:9" x14ac:dyDescent="0.25">
      <c r="A42" s="317" t="s">
        <v>241</v>
      </c>
      <c r="B42" s="319" t="s">
        <v>108</v>
      </c>
      <c r="C42" s="326" t="s">
        <v>98</v>
      </c>
      <c r="D42" s="19" t="s">
        <v>125</v>
      </c>
      <c r="E42" s="328" t="s">
        <v>249</v>
      </c>
      <c r="F42" s="22"/>
      <c r="G42" s="22"/>
      <c r="H42" s="181"/>
      <c r="I42" s="162"/>
    </row>
    <row r="43" spans="1:9" ht="16.5" thickBot="1" x14ac:dyDescent="0.3">
      <c r="A43" s="318"/>
      <c r="B43" s="320"/>
      <c r="C43" s="327"/>
      <c r="D43" s="21" t="s">
        <v>242</v>
      </c>
      <c r="E43" s="329"/>
      <c r="F43" s="24"/>
      <c r="G43" s="24"/>
      <c r="H43" s="182"/>
      <c r="I43" s="163"/>
    </row>
    <row r="44" spans="1:9" x14ac:dyDescent="0.25">
      <c r="A44" s="317" t="s">
        <v>129</v>
      </c>
      <c r="B44" s="319" t="s">
        <v>108</v>
      </c>
      <c r="C44" s="365" t="s">
        <v>98</v>
      </c>
      <c r="D44" s="19" t="s">
        <v>125</v>
      </c>
      <c r="E44" s="367" t="s">
        <v>112</v>
      </c>
      <c r="F44" s="307" t="s">
        <v>100</v>
      </c>
      <c r="G44" s="381">
        <v>90000</v>
      </c>
      <c r="H44" s="380"/>
      <c r="I44" s="380"/>
    </row>
    <row r="45" spans="1:9" ht="16.5" thickBot="1" x14ac:dyDescent="0.3">
      <c r="A45" s="318"/>
      <c r="B45" s="320"/>
      <c r="C45" s="366"/>
      <c r="D45" s="21" t="s">
        <v>130</v>
      </c>
      <c r="E45" s="368"/>
      <c r="F45" s="308"/>
      <c r="G45" s="382"/>
      <c r="H45" s="316"/>
      <c r="I45" s="316"/>
    </row>
    <row r="46" spans="1:9" x14ac:dyDescent="0.25">
      <c r="A46" s="354" t="s">
        <v>138</v>
      </c>
      <c r="B46" s="309" t="s">
        <v>103</v>
      </c>
      <c r="C46" s="356" t="s">
        <v>109</v>
      </c>
      <c r="D46" s="29" t="s">
        <v>125</v>
      </c>
      <c r="E46" s="358" t="s">
        <v>120</v>
      </c>
      <c r="F46" s="380"/>
      <c r="G46" s="22"/>
      <c r="H46" s="354" t="s">
        <v>110</v>
      </c>
      <c r="I46" s="356">
        <v>500000</v>
      </c>
    </row>
    <row r="47" spans="1:9" ht="16.5" thickBot="1" x14ac:dyDescent="0.3">
      <c r="A47" s="355"/>
      <c r="B47" s="310"/>
      <c r="C47" s="357"/>
      <c r="D47" s="31" t="s">
        <v>245</v>
      </c>
      <c r="E47" s="359"/>
      <c r="F47" s="316"/>
      <c r="G47" s="24"/>
      <c r="H47" s="355"/>
      <c r="I47" s="364"/>
    </row>
    <row r="48" spans="1:9" x14ac:dyDescent="0.25">
      <c r="A48" s="354" t="s">
        <v>139</v>
      </c>
      <c r="B48" s="309" t="s">
        <v>103</v>
      </c>
      <c r="C48" s="356" t="s">
        <v>109</v>
      </c>
      <c r="D48" s="29" t="s">
        <v>125</v>
      </c>
      <c r="E48" s="358" t="s">
        <v>105</v>
      </c>
      <c r="F48" s="380"/>
      <c r="G48" s="22"/>
      <c r="H48" s="354" t="s">
        <v>110</v>
      </c>
      <c r="I48" s="356">
        <v>350000</v>
      </c>
    </row>
    <row r="49" spans="1:9" ht="16.5" thickBot="1" x14ac:dyDescent="0.3">
      <c r="A49" s="355"/>
      <c r="B49" s="310"/>
      <c r="C49" s="357"/>
      <c r="D49" s="31" t="s">
        <v>246</v>
      </c>
      <c r="E49" s="359"/>
      <c r="F49" s="316"/>
      <c r="G49" s="24"/>
      <c r="H49" s="355"/>
      <c r="I49" s="364"/>
    </row>
    <row r="50" spans="1:9" x14ac:dyDescent="0.25">
      <c r="A50" s="354" t="s">
        <v>131</v>
      </c>
      <c r="B50" s="309" t="s">
        <v>113</v>
      </c>
      <c r="C50" s="356" t="s">
        <v>109</v>
      </c>
      <c r="D50" s="29" t="s">
        <v>125</v>
      </c>
      <c r="E50" s="358" t="s">
        <v>133</v>
      </c>
      <c r="F50" s="380"/>
      <c r="G50" s="22"/>
      <c r="H50" s="30"/>
      <c r="I50" s="30"/>
    </row>
    <row r="51" spans="1:9" ht="16.5" thickBot="1" x14ac:dyDescent="0.3">
      <c r="A51" s="383"/>
      <c r="B51" s="384"/>
      <c r="C51" s="385"/>
      <c r="D51" s="35" t="s">
        <v>134</v>
      </c>
      <c r="E51" s="386"/>
      <c r="F51" s="387"/>
      <c r="G51" s="30"/>
      <c r="H51" s="30"/>
      <c r="I51" s="30"/>
    </row>
    <row r="52" spans="1:9" ht="15.75" customHeight="1" x14ac:dyDescent="0.25">
      <c r="A52" s="400" t="s">
        <v>117</v>
      </c>
      <c r="B52" s="319" t="s">
        <v>97</v>
      </c>
      <c r="C52" s="365" t="s">
        <v>98</v>
      </c>
      <c r="D52" s="20" t="s">
        <v>125</v>
      </c>
      <c r="E52" s="358" t="s">
        <v>301</v>
      </c>
      <c r="F52" s="360" t="s">
        <v>100</v>
      </c>
      <c r="G52" s="402">
        <v>648000</v>
      </c>
      <c r="H52" s="404"/>
      <c r="I52" s="321"/>
    </row>
    <row r="53" spans="1:9" ht="16.5" customHeight="1" thickBot="1" x14ac:dyDescent="0.3">
      <c r="A53" s="401"/>
      <c r="B53" s="320"/>
      <c r="C53" s="366"/>
      <c r="D53" s="161" t="s">
        <v>300</v>
      </c>
      <c r="E53" s="359"/>
      <c r="F53" s="361"/>
      <c r="G53" s="403"/>
      <c r="H53" s="405"/>
      <c r="I53" s="322"/>
    </row>
    <row r="54" spans="1:9" ht="16.5" customHeight="1" x14ac:dyDescent="0.25">
      <c r="A54" s="371" t="s">
        <v>240</v>
      </c>
      <c r="B54" s="372" t="s">
        <v>113</v>
      </c>
      <c r="C54" s="373" t="s">
        <v>98</v>
      </c>
      <c r="D54" s="27" t="s">
        <v>132</v>
      </c>
      <c r="E54" s="374" t="s">
        <v>136</v>
      </c>
      <c r="F54" s="30"/>
      <c r="G54" s="30"/>
      <c r="H54" s="25"/>
      <c r="I54" s="26"/>
    </row>
    <row r="55" spans="1:9" ht="16.5" customHeight="1" thickBot="1" x14ac:dyDescent="0.3">
      <c r="A55" s="318"/>
      <c r="B55" s="320"/>
      <c r="C55" s="327"/>
      <c r="D55" s="21" t="s">
        <v>302</v>
      </c>
      <c r="E55" s="329"/>
      <c r="F55" s="24"/>
      <c r="G55" s="24"/>
      <c r="H55" s="25"/>
      <c r="I55" s="26"/>
    </row>
    <row r="56" spans="1:9" ht="16.5" customHeight="1" x14ac:dyDescent="0.25">
      <c r="A56" s="317" t="s">
        <v>241</v>
      </c>
      <c r="B56" s="319" t="s">
        <v>108</v>
      </c>
      <c r="C56" s="326" t="s">
        <v>98</v>
      </c>
      <c r="D56" s="19" t="s">
        <v>132</v>
      </c>
      <c r="E56" s="328" t="s">
        <v>249</v>
      </c>
      <c r="F56" s="22"/>
      <c r="G56" s="22"/>
      <c r="H56" s="181"/>
      <c r="I56" s="162"/>
    </row>
    <row r="57" spans="1:9" ht="16.5" customHeight="1" thickBot="1" x14ac:dyDescent="0.3">
      <c r="A57" s="318"/>
      <c r="B57" s="320"/>
      <c r="C57" s="327"/>
      <c r="D57" s="21" t="s">
        <v>242</v>
      </c>
      <c r="E57" s="329"/>
      <c r="F57" s="24"/>
      <c r="G57" s="24"/>
      <c r="H57" s="182"/>
      <c r="I57" s="163"/>
    </row>
    <row r="58" spans="1:9" x14ac:dyDescent="0.25">
      <c r="A58" s="354" t="s">
        <v>135</v>
      </c>
      <c r="B58" s="309" t="s">
        <v>113</v>
      </c>
      <c r="C58" s="356" t="s">
        <v>109</v>
      </c>
      <c r="D58" s="29" t="s">
        <v>132</v>
      </c>
      <c r="E58" s="358" t="s">
        <v>136</v>
      </c>
      <c r="F58" s="380"/>
      <c r="G58" s="22"/>
      <c r="H58" s="354" t="s">
        <v>110</v>
      </c>
      <c r="I58" s="356">
        <v>350000</v>
      </c>
    </row>
    <row r="59" spans="1:9" ht="16.5" thickBot="1" x14ac:dyDescent="0.3">
      <c r="A59" s="355"/>
      <c r="B59" s="310"/>
      <c r="C59" s="357"/>
      <c r="D59" s="31" t="s">
        <v>137</v>
      </c>
      <c r="E59" s="359"/>
      <c r="F59" s="316"/>
      <c r="G59" s="24"/>
      <c r="H59" s="355"/>
      <c r="I59" s="364"/>
    </row>
    <row r="60" spans="1:9" ht="16.5" thickBot="1" x14ac:dyDescent="0.3">
      <c r="A60" s="417" t="s">
        <v>0</v>
      </c>
      <c r="B60" s="418"/>
      <c r="C60" s="418"/>
      <c r="D60" s="418"/>
      <c r="E60" s="116"/>
      <c r="F60" s="115"/>
      <c r="G60" s="117">
        <f>SUM(G8:G59)</f>
        <v>3006000</v>
      </c>
      <c r="H60" s="120"/>
      <c r="I60" s="118">
        <f>SUM(I8:I59)</f>
        <v>2900000</v>
      </c>
    </row>
    <row r="61" spans="1:9" ht="16.5" thickBot="1" x14ac:dyDescent="0.3">
      <c r="A61" s="32"/>
      <c r="B61" s="32"/>
      <c r="C61" s="32"/>
      <c r="D61" s="32"/>
      <c r="E61" s="113"/>
      <c r="F61" s="32"/>
      <c r="G61" s="33"/>
      <c r="H61" s="32"/>
      <c r="I61" s="33"/>
    </row>
    <row r="62" spans="1:9" ht="16.5" thickBot="1" x14ac:dyDescent="0.3">
      <c r="A62" s="419" t="s">
        <v>140</v>
      </c>
      <c r="B62" s="420"/>
      <c r="C62" s="420"/>
      <c r="D62" s="420"/>
      <c r="E62" s="420"/>
      <c r="F62" s="420"/>
      <c r="G62" s="420"/>
      <c r="H62" s="420"/>
      <c r="I62" s="421"/>
    </row>
    <row r="63" spans="1:9" x14ac:dyDescent="0.25">
      <c r="A63" s="388" t="s">
        <v>87</v>
      </c>
      <c r="B63" s="390" t="s">
        <v>88</v>
      </c>
      <c r="C63" s="392" t="s">
        <v>89</v>
      </c>
      <c r="D63" s="392" t="s">
        <v>90</v>
      </c>
      <c r="E63" s="394" t="s">
        <v>91</v>
      </c>
      <c r="F63" s="396" t="s">
        <v>92</v>
      </c>
      <c r="G63" s="396"/>
      <c r="H63" s="396"/>
      <c r="I63" s="397"/>
    </row>
    <row r="64" spans="1:9" x14ac:dyDescent="0.25">
      <c r="A64" s="389"/>
      <c r="B64" s="391"/>
      <c r="C64" s="393"/>
      <c r="D64" s="393"/>
      <c r="E64" s="395"/>
      <c r="F64" s="398"/>
      <c r="G64" s="398"/>
      <c r="H64" s="398"/>
      <c r="I64" s="399"/>
    </row>
    <row r="65" spans="1:9" ht="31.5" x14ac:dyDescent="0.25">
      <c r="A65" s="389"/>
      <c r="B65" s="391"/>
      <c r="C65" s="393"/>
      <c r="D65" s="393"/>
      <c r="E65" s="395"/>
      <c r="F65" s="243" t="s">
        <v>93</v>
      </c>
      <c r="G65" s="244" t="s">
        <v>94</v>
      </c>
      <c r="H65" s="245" t="s">
        <v>95</v>
      </c>
      <c r="I65" s="249" t="s">
        <v>94</v>
      </c>
    </row>
    <row r="66" spans="1:9" ht="31.5" x14ac:dyDescent="0.25">
      <c r="A66" s="250" t="s">
        <v>141</v>
      </c>
      <c r="B66" s="238" t="s">
        <v>97</v>
      </c>
      <c r="C66" s="239" t="s">
        <v>142</v>
      </c>
      <c r="D66" s="239" t="s">
        <v>143</v>
      </c>
      <c r="E66" s="246" t="s">
        <v>143</v>
      </c>
      <c r="F66" s="238" t="s">
        <v>144</v>
      </c>
      <c r="G66" s="240"/>
      <c r="H66" s="240"/>
      <c r="I66" s="251"/>
    </row>
    <row r="67" spans="1:9" x14ac:dyDescent="0.25">
      <c r="A67" s="406" t="s">
        <v>145</v>
      </c>
      <c r="B67" s="411" t="s">
        <v>103</v>
      </c>
      <c r="C67" s="239" t="s">
        <v>146</v>
      </c>
      <c r="D67" s="407" t="s">
        <v>147</v>
      </c>
      <c r="E67" s="408" t="s">
        <v>148</v>
      </c>
      <c r="F67" s="411" t="s">
        <v>9</v>
      </c>
      <c r="G67" s="240"/>
      <c r="H67" s="412"/>
      <c r="I67" s="413"/>
    </row>
    <row r="68" spans="1:9" x14ac:dyDescent="0.25">
      <c r="A68" s="406"/>
      <c r="B68" s="411"/>
      <c r="C68" s="239" t="s">
        <v>149</v>
      </c>
      <c r="D68" s="407"/>
      <c r="E68" s="408"/>
      <c r="F68" s="411"/>
      <c r="G68" s="240"/>
      <c r="H68" s="412"/>
      <c r="I68" s="413"/>
    </row>
    <row r="69" spans="1:9" x14ac:dyDescent="0.25">
      <c r="A69" s="406" t="s">
        <v>150</v>
      </c>
      <c r="B69" s="411" t="s">
        <v>103</v>
      </c>
      <c r="C69" s="239" t="s">
        <v>151</v>
      </c>
      <c r="D69" s="407" t="s">
        <v>143</v>
      </c>
      <c r="E69" s="408" t="s">
        <v>143</v>
      </c>
      <c r="F69" s="411" t="s">
        <v>144</v>
      </c>
      <c r="G69" s="240"/>
      <c r="H69" s="414"/>
      <c r="I69" s="415"/>
    </row>
    <row r="70" spans="1:9" x14ac:dyDescent="0.25">
      <c r="A70" s="406"/>
      <c r="B70" s="411"/>
      <c r="C70" s="239" t="s">
        <v>152</v>
      </c>
      <c r="D70" s="407"/>
      <c r="E70" s="408"/>
      <c r="F70" s="411"/>
      <c r="G70" s="240"/>
      <c r="H70" s="414"/>
      <c r="I70" s="415"/>
    </row>
    <row r="71" spans="1:9" ht="31.5" x14ac:dyDescent="0.25">
      <c r="A71" s="250" t="s">
        <v>153</v>
      </c>
      <c r="B71" s="238" t="s">
        <v>103</v>
      </c>
      <c r="C71" s="239" t="s">
        <v>142</v>
      </c>
      <c r="D71" s="239" t="s">
        <v>143</v>
      </c>
      <c r="E71" s="246" t="s">
        <v>143</v>
      </c>
      <c r="F71" s="238" t="s">
        <v>144</v>
      </c>
      <c r="G71" s="240"/>
      <c r="H71" s="240"/>
      <c r="I71" s="251"/>
    </row>
    <row r="72" spans="1:9" x14ac:dyDescent="0.25">
      <c r="A72" s="406" t="s">
        <v>154</v>
      </c>
      <c r="B72" s="411" t="s">
        <v>155</v>
      </c>
      <c r="C72" s="239" t="s">
        <v>151</v>
      </c>
      <c r="D72" s="407" t="s">
        <v>143</v>
      </c>
      <c r="E72" s="408" t="s">
        <v>143</v>
      </c>
      <c r="F72" s="411" t="s">
        <v>9</v>
      </c>
      <c r="G72" s="240"/>
      <c r="H72" s="409"/>
      <c r="I72" s="410"/>
    </row>
    <row r="73" spans="1:9" x14ac:dyDescent="0.25">
      <c r="A73" s="406"/>
      <c r="B73" s="411"/>
      <c r="C73" s="407" t="s">
        <v>156</v>
      </c>
      <c r="D73" s="407"/>
      <c r="E73" s="408"/>
      <c r="F73" s="411"/>
      <c r="G73" s="240"/>
      <c r="H73" s="409"/>
      <c r="I73" s="410"/>
    </row>
    <row r="74" spans="1:9" x14ac:dyDescent="0.25">
      <c r="A74" s="406"/>
      <c r="B74" s="411"/>
      <c r="C74" s="407"/>
      <c r="D74" s="407"/>
      <c r="E74" s="408"/>
      <c r="F74" s="411"/>
      <c r="G74" s="240"/>
      <c r="H74" s="409"/>
      <c r="I74" s="410"/>
    </row>
    <row r="75" spans="1:9" x14ac:dyDescent="0.25">
      <c r="A75" s="406"/>
      <c r="B75" s="411"/>
      <c r="C75" s="407"/>
      <c r="D75" s="407"/>
      <c r="E75" s="408"/>
      <c r="F75" s="411"/>
      <c r="G75" s="240"/>
      <c r="H75" s="409"/>
      <c r="I75" s="410"/>
    </row>
    <row r="76" spans="1:9" x14ac:dyDescent="0.25">
      <c r="A76" s="406" t="s">
        <v>157</v>
      </c>
      <c r="B76" s="238" t="s">
        <v>97</v>
      </c>
      <c r="C76" s="407" t="s">
        <v>142</v>
      </c>
      <c r="D76" s="407" t="s">
        <v>143</v>
      </c>
      <c r="E76" s="408" t="s">
        <v>143</v>
      </c>
      <c r="F76" s="238" t="s">
        <v>158</v>
      </c>
      <c r="G76" s="247" t="s">
        <v>327</v>
      </c>
      <c r="H76" s="409"/>
      <c r="I76" s="410"/>
    </row>
    <row r="77" spans="1:9" x14ac:dyDescent="0.25">
      <c r="A77" s="406"/>
      <c r="B77" s="238" t="s">
        <v>103</v>
      </c>
      <c r="C77" s="407"/>
      <c r="D77" s="407"/>
      <c r="E77" s="408"/>
      <c r="F77" s="238" t="s">
        <v>158</v>
      </c>
      <c r="G77" s="247" t="s">
        <v>328</v>
      </c>
      <c r="H77" s="409"/>
      <c r="I77" s="410"/>
    </row>
    <row r="78" spans="1:9" x14ac:dyDescent="0.25">
      <c r="A78" s="406"/>
      <c r="B78" s="238" t="s">
        <v>159</v>
      </c>
      <c r="C78" s="407"/>
      <c r="D78" s="407"/>
      <c r="E78" s="408"/>
      <c r="F78" s="238" t="s">
        <v>158</v>
      </c>
      <c r="G78" s="247" t="s">
        <v>329</v>
      </c>
      <c r="H78" s="409"/>
      <c r="I78" s="410"/>
    </row>
    <row r="79" spans="1:9" x14ac:dyDescent="0.25">
      <c r="A79" s="406"/>
      <c r="B79" s="238" t="s">
        <v>108</v>
      </c>
      <c r="C79" s="407"/>
      <c r="D79" s="407"/>
      <c r="E79" s="408"/>
      <c r="F79" s="238" t="s">
        <v>158</v>
      </c>
      <c r="G79" s="247" t="s">
        <v>330</v>
      </c>
      <c r="H79" s="409"/>
      <c r="I79" s="410"/>
    </row>
    <row r="80" spans="1:9" ht="63" x14ac:dyDescent="0.25">
      <c r="A80" s="250" t="s">
        <v>160</v>
      </c>
      <c r="B80" s="238" t="s">
        <v>161</v>
      </c>
      <c r="C80" s="239" t="s">
        <v>162</v>
      </c>
      <c r="D80" s="239" t="s">
        <v>143</v>
      </c>
      <c r="E80" s="246" t="s">
        <v>143</v>
      </c>
      <c r="F80" s="238" t="s">
        <v>163</v>
      </c>
      <c r="G80" s="240"/>
      <c r="H80" s="240"/>
      <c r="I80" s="251"/>
    </row>
    <row r="81" spans="1:9" ht="63" x14ac:dyDescent="0.25">
      <c r="A81" s="250" t="s">
        <v>164</v>
      </c>
      <c r="B81" s="238" t="s">
        <v>97</v>
      </c>
      <c r="C81" s="239" t="s">
        <v>162</v>
      </c>
      <c r="D81" s="239" t="s">
        <v>143</v>
      </c>
      <c r="E81" s="246" t="s">
        <v>143</v>
      </c>
      <c r="F81" s="238" t="s">
        <v>163</v>
      </c>
      <c r="G81" s="240"/>
      <c r="H81" s="240"/>
      <c r="I81" s="251"/>
    </row>
    <row r="82" spans="1:9" ht="28.5" customHeight="1" x14ac:dyDescent="0.25">
      <c r="A82" s="406" t="s">
        <v>165</v>
      </c>
      <c r="B82" s="411" t="s">
        <v>103</v>
      </c>
      <c r="C82" s="239" t="s">
        <v>151</v>
      </c>
      <c r="D82" s="407" t="s">
        <v>166</v>
      </c>
      <c r="E82" s="408" t="s">
        <v>166</v>
      </c>
      <c r="F82" s="411" t="s">
        <v>9</v>
      </c>
      <c r="G82" s="240"/>
      <c r="H82" s="422"/>
      <c r="I82" s="423"/>
    </row>
    <row r="83" spans="1:9" x14ac:dyDescent="0.25">
      <c r="A83" s="406"/>
      <c r="B83" s="411"/>
      <c r="C83" s="239" t="s">
        <v>167</v>
      </c>
      <c r="D83" s="407"/>
      <c r="E83" s="408"/>
      <c r="F83" s="411"/>
      <c r="G83" s="240"/>
      <c r="H83" s="422"/>
      <c r="I83" s="423"/>
    </row>
    <row r="84" spans="1:9" ht="47.25" customHeight="1" thickBot="1" x14ac:dyDescent="0.3">
      <c r="A84" s="303" t="s">
        <v>349</v>
      </c>
      <c r="B84" s="304"/>
      <c r="C84" s="304"/>
      <c r="D84" s="304"/>
      <c r="E84" s="304"/>
      <c r="F84" s="253" t="s">
        <v>158</v>
      </c>
      <c r="G84" s="254">
        <v>494000</v>
      </c>
      <c r="H84" s="255"/>
      <c r="I84" s="256"/>
    </row>
    <row r="85" spans="1:9" x14ac:dyDescent="0.25">
      <c r="A85" s="36"/>
      <c r="B85" s="36"/>
      <c r="C85" s="37"/>
      <c r="D85" s="37"/>
      <c r="E85" s="248"/>
      <c r="F85" s="36"/>
      <c r="G85" s="38"/>
      <c r="H85" s="36"/>
      <c r="I85" s="38"/>
    </row>
    <row r="86" spans="1:9" ht="16.5" thickBot="1" x14ac:dyDescent="0.3">
      <c r="A86" s="330" t="s">
        <v>168</v>
      </c>
      <c r="B86" s="330"/>
      <c r="C86" s="330"/>
      <c r="D86" s="330"/>
      <c r="E86" s="114"/>
      <c r="F86" s="39"/>
      <c r="G86" s="40"/>
      <c r="H86" s="39"/>
      <c r="I86" s="40"/>
    </row>
    <row r="87" spans="1:9" ht="48" thickBot="1" x14ac:dyDescent="0.3">
      <c r="A87" s="34" t="s">
        <v>169</v>
      </c>
      <c r="B87" s="121" t="s">
        <v>239</v>
      </c>
      <c r="C87" s="41" t="s">
        <v>170</v>
      </c>
      <c r="D87" s="41" t="s">
        <v>171</v>
      </c>
      <c r="E87" s="114"/>
      <c r="F87" s="39"/>
      <c r="G87" s="40"/>
      <c r="H87" s="39"/>
      <c r="I87" s="40"/>
    </row>
    <row r="88" spans="1:9" x14ac:dyDescent="0.25">
      <c r="A88" s="257" t="s">
        <v>172</v>
      </c>
      <c r="B88" s="258" t="s">
        <v>309</v>
      </c>
      <c r="C88" s="259">
        <v>2430000</v>
      </c>
      <c r="D88" s="260"/>
      <c r="E88" s="114"/>
      <c r="F88" s="39"/>
      <c r="G88" s="40"/>
      <c r="H88" s="39"/>
      <c r="I88" s="40"/>
    </row>
    <row r="89" spans="1:9" x14ac:dyDescent="0.25">
      <c r="A89" s="250" t="s">
        <v>173</v>
      </c>
      <c r="B89" s="238" t="s">
        <v>308</v>
      </c>
      <c r="C89" s="239">
        <v>486000</v>
      </c>
      <c r="D89" s="251"/>
      <c r="E89" s="114"/>
      <c r="F89" s="39"/>
      <c r="G89" s="40"/>
      <c r="H89" s="39"/>
      <c r="I89" s="40"/>
    </row>
    <row r="90" spans="1:9" x14ac:dyDescent="0.25">
      <c r="A90" s="250" t="s">
        <v>174</v>
      </c>
      <c r="B90" s="238" t="s">
        <v>306</v>
      </c>
      <c r="C90" s="239">
        <v>0</v>
      </c>
      <c r="D90" s="251"/>
      <c r="E90" s="114"/>
      <c r="F90" s="39"/>
      <c r="G90" s="40"/>
      <c r="H90" s="39"/>
      <c r="I90" s="40"/>
    </row>
    <row r="91" spans="1:9" x14ac:dyDescent="0.25">
      <c r="A91" s="250" t="s">
        <v>108</v>
      </c>
      <c r="B91" s="238" t="s">
        <v>307</v>
      </c>
      <c r="C91" s="239">
        <v>90000</v>
      </c>
      <c r="D91" s="251"/>
      <c r="E91" s="114"/>
      <c r="F91" s="39"/>
      <c r="G91" s="40"/>
      <c r="H91" s="39"/>
      <c r="I91" s="40"/>
    </row>
    <row r="92" spans="1:9" ht="48" thickBot="1" x14ac:dyDescent="0.3">
      <c r="A92" s="252" t="s">
        <v>349</v>
      </c>
      <c r="B92" s="255"/>
      <c r="C92" s="254">
        <v>494000</v>
      </c>
      <c r="D92" s="256"/>
      <c r="E92" s="114"/>
      <c r="F92" s="39"/>
      <c r="G92" s="40"/>
      <c r="H92" s="39"/>
      <c r="I92" s="40"/>
    </row>
    <row r="93" spans="1:9" ht="16.5" thickBot="1" x14ac:dyDescent="0.3">
      <c r="A93" s="42" t="s">
        <v>175</v>
      </c>
      <c r="B93" s="122" t="s">
        <v>310</v>
      </c>
      <c r="C93" s="43">
        <f>SUM(C88:C92)</f>
        <v>3500000</v>
      </c>
      <c r="D93" s="44"/>
      <c r="E93" s="114"/>
      <c r="F93" s="39"/>
      <c r="G93" s="40"/>
      <c r="H93" s="39"/>
      <c r="I93" s="40"/>
    </row>
    <row r="94" spans="1:9" x14ac:dyDescent="0.25">
      <c r="A94" s="45"/>
      <c r="B94" s="45"/>
      <c r="C94" s="46"/>
      <c r="D94" s="46"/>
      <c r="E94" s="114"/>
      <c r="F94" s="39"/>
      <c r="G94" s="40"/>
      <c r="H94" s="39"/>
      <c r="I94" s="40"/>
    </row>
    <row r="95" spans="1:9" x14ac:dyDescent="0.25">
      <c r="A95" s="416" t="s">
        <v>324</v>
      </c>
      <c r="B95" s="416"/>
      <c r="C95" s="39"/>
      <c r="D95" s="39"/>
      <c r="E95" s="114"/>
      <c r="F95" s="39"/>
      <c r="G95" s="40"/>
      <c r="H95" s="39"/>
      <c r="I95" s="40"/>
    </row>
    <row r="96" spans="1:9" x14ac:dyDescent="0.25">
      <c r="A96" s="39"/>
      <c r="B96" s="39"/>
      <c r="C96" s="39"/>
      <c r="D96" s="39"/>
      <c r="E96" s="114"/>
      <c r="F96" s="39"/>
      <c r="G96" s="112" t="s">
        <v>84</v>
      </c>
      <c r="H96" s="39"/>
      <c r="I96" s="40"/>
    </row>
    <row r="97" spans="1:9" x14ac:dyDescent="0.25">
      <c r="A97" s="39"/>
      <c r="B97" s="39"/>
      <c r="C97" s="39"/>
      <c r="D97" s="39"/>
      <c r="E97" s="114"/>
      <c r="F97" s="39"/>
      <c r="G97" s="112" t="s">
        <v>232</v>
      </c>
      <c r="H97" s="39"/>
      <c r="I97" s="40"/>
    </row>
    <row r="98" spans="1:9" x14ac:dyDescent="0.25">
      <c r="A98" s="39"/>
      <c r="B98" s="39"/>
      <c r="C98" s="39"/>
      <c r="D98" s="39"/>
      <c r="E98" s="114"/>
      <c r="F98" s="39"/>
      <c r="G98" s="40"/>
      <c r="H98" s="39"/>
      <c r="I98" s="40"/>
    </row>
  </sheetData>
  <sheetProtection algorithmName="SHA-512" hashValue="uw4wzAatA+OK8f8EmbLv+eGf6cHgDrlKb4xByVpHmK4Qv2uielbrDq1odAj1iHYhVoiiCiZqS/fQ4uH9+a77uw==" saltValue="JjGuNjjCPMaq00Bt6qG0uA==" spinCount="100000" sheet="1" formatCells="0" formatColumns="0" formatRows="0" insertColumns="0" insertRows="0" insertHyperlinks="0" deleteColumns="0" deleteRows="0" sort="0" autoFilter="0" pivotTables="0"/>
  <mergeCells count="209">
    <mergeCell ref="A32:A33"/>
    <mergeCell ref="B32:B33"/>
    <mergeCell ref="C32:C33"/>
    <mergeCell ref="E32:E33"/>
    <mergeCell ref="A56:A57"/>
    <mergeCell ref="B56:B57"/>
    <mergeCell ref="C56:C57"/>
    <mergeCell ref="E56:E57"/>
    <mergeCell ref="A54:A55"/>
    <mergeCell ref="B54:B55"/>
    <mergeCell ref="C54:C55"/>
    <mergeCell ref="E54:E55"/>
    <mergeCell ref="A46:A47"/>
    <mergeCell ref="B46:B47"/>
    <mergeCell ref="C46:C47"/>
    <mergeCell ref="E46:E47"/>
    <mergeCell ref="A34:A35"/>
    <mergeCell ref="B34:B35"/>
    <mergeCell ref="C34:C35"/>
    <mergeCell ref="E34:E35"/>
    <mergeCell ref="A8:A9"/>
    <mergeCell ref="B8:B9"/>
    <mergeCell ref="C8:C9"/>
    <mergeCell ref="E8:E9"/>
    <mergeCell ref="A95:B95"/>
    <mergeCell ref="A10:A11"/>
    <mergeCell ref="B10:B11"/>
    <mergeCell ref="C10:C11"/>
    <mergeCell ref="E10:E11"/>
    <mergeCell ref="A14:A15"/>
    <mergeCell ref="B14:B15"/>
    <mergeCell ref="C14:C15"/>
    <mergeCell ref="E14:E15"/>
    <mergeCell ref="A86:D86"/>
    <mergeCell ref="A82:A83"/>
    <mergeCell ref="B82:B83"/>
    <mergeCell ref="D82:D83"/>
    <mergeCell ref="E82:E83"/>
    <mergeCell ref="A60:D60"/>
    <mergeCell ref="A62:I62"/>
    <mergeCell ref="F82:F83"/>
    <mergeCell ref="H82:H83"/>
    <mergeCell ref="H72:H75"/>
    <mergeCell ref="I82:I83"/>
    <mergeCell ref="H67:H68"/>
    <mergeCell ref="I67:I68"/>
    <mergeCell ref="A69:A70"/>
    <mergeCell ref="B69:B70"/>
    <mergeCell ref="D69:D70"/>
    <mergeCell ref="E69:E70"/>
    <mergeCell ref="F69:F70"/>
    <mergeCell ref="H69:H70"/>
    <mergeCell ref="I69:I70"/>
    <mergeCell ref="A67:A68"/>
    <mergeCell ref="B67:B68"/>
    <mergeCell ref="D67:D68"/>
    <mergeCell ref="E67:E68"/>
    <mergeCell ref="F67:F68"/>
    <mergeCell ref="A76:A79"/>
    <mergeCell ref="C76:C79"/>
    <mergeCell ref="D76:D79"/>
    <mergeCell ref="E76:E79"/>
    <mergeCell ref="H76:H79"/>
    <mergeCell ref="I76:I79"/>
    <mergeCell ref="A72:A75"/>
    <mergeCell ref="B72:B75"/>
    <mergeCell ref="E72:E75"/>
    <mergeCell ref="I72:I75"/>
    <mergeCell ref="C73:C75"/>
    <mergeCell ref="D72:D75"/>
    <mergeCell ref="F72:F75"/>
    <mergeCell ref="A63:A65"/>
    <mergeCell ref="B63:B65"/>
    <mergeCell ref="C63:C65"/>
    <mergeCell ref="D63:D65"/>
    <mergeCell ref="E63:E65"/>
    <mergeCell ref="F63:I64"/>
    <mergeCell ref="A48:A49"/>
    <mergeCell ref="B48:B49"/>
    <mergeCell ref="C48:C49"/>
    <mergeCell ref="E48:E49"/>
    <mergeCell ref="F48:F49"/>
    <mergeCell ref="A52:A53"/>
    <mergeCell ref="B52:B53"/>
    <mergeCell ref="C52:C53"/>
    <mergeCell ref="E52:E53"/>
    <mergeCell ref="F52:F53"/>
    <mergeCell ref="G52:G53"/>
    <mergeCell ref="H52:H53"/>
    <mergeCell ref="I52:I53"/>
    <mergeCell ref="F46:F47"/>
    <mergeCell ref="H46:H47"/>
    <mergeCell ref="I46:I47"/>
    <mergeCell ref="A58:A59"/>
    <mergeCell ref="B58:B59"/>
    <mergeCell ref="C58:C59"/>
    <mergeCell ref="E58:E59"/>
    <mergeCell ref="F58:F59"/>
    <mergeCell ref="H48:H49"/>
    <mergeCell ref="I48:I49"/>
    <mergeCell ref="A50:A51"/>
    <mergeCell ref="B50:B51"/>
    <mergeCell ref="C50:C51"/>
    <mergeCell ref="E50:E51"/>
    <mergeCell ref="F50:F51"/>
    <mergeCell ref="H58:H59"/>
    <mergeCell ref="I58:I59"/>
    <mergeCell ref="H44:H45"/>
    <mergeCell ref="I44:I45"/>
    <mergeCell ref="A44:A45"/>
    <mergeCell ref="B44:B45"/>
    <mergeCell ref="C44:C45"/>
    <mergeCell ref="E44:E45"/>
    <mergeCell ref="F44:F45"/>
    <mergeCell ref="G44:G45"/>
    <mergeCell ref="H40:H41"/>
    <mergeCell ref="I40:I41"/>
    <mergeCell ref="A40:A41"/>
    <mergeCell ref="B40:B41"/>
    <mergeCell ref="C40:C41"/>
    <mergeCell ref="E40:E41"/>
    <mergeCell ref="F40:F41"/>
    <mergeCell ref="G40:G41"/>
    <mergeCell ref="A42:A43"/>
    <mergeCell ref="B42:B43"/>
    <mergeCell ref="C42:C43"/>
    <mergeCell ref="E42:E43"/>
    <mergeCell ref="G34:G35"/>
    <mergeCell ref="H36:H37"/>
    <mergeCell ref="I36:I37"/>
    <mergeCell ref="A38:A39"/>
    <mergeCell ref="B38:B39"/>
    <mergeCell ref="C38:C39"/>
    <mergeCell ref="E38:E39"/>
    <mergeCell ref="F38:F39"/>
    <mergeCell ref="H38:H39"/>
    <mergeCell ref="I38:I39"/>
    <mergeCell ref="A36:A37"/>
    <mergeCell ref="B36:B37"/>
    <mergeCell ref="C36:C37"/>
    <mergeCell ref="E36:E37"/>
    <mergeCell ref="F36:F37"/>
    <mergeCell ref="G36:G37"/>
    <mergeCell ref="H18:H19"/>
    <mergeCell ref="I18:I19"/>
    <mergeCell ref="A26:A27"/>
    <mergeCell ref="B26:B27"/>
    <mergeCell ref="C26:C27"/>
    <mergeCell ref="E26:E27"/>
    <mergeCell ref="A18:A19"/>
    <mergeCell ref="B18:B19"/>
    <mergeCell ref="C18:C19"/>
    <mergeCell ref="E18:E19"/>
    <mergeCell ref="C20:C21"/>
    <mergeCell ref="E20:E21"/>
    <mergeCell ref="A22:A23"/>
    <mergeCell ref="B22:B23"/>
    <mergeCell ref="C22:C23"/>
    <mergeCell ref="E22:E23"/>
    <mergeCell ref="H22:H23"/>
    <mergeCell ref="I22:I23"/>
    <mergeCell ref="A12:A13"/>
    <mergeCell ref="B12:B13"/>
    <mergeCell ref="C12:C13"/>
    <mergeCell ref="E12:E13"/>
    <mergeCell ref="F14:F15"/>
    <mergeCell ref="G14:G15"/>
    <mergeCell ref="F12:F13"/>
    <mergeCell ref="G12:G13"/>
    <mergeCell ref="A16:A17"/>
    <mergeCell ref="B16:B17"/>
    <mergeCell ref="C16:C17"/>
    <mergeCell ref="E16:E17"/>
    <mergeCell ref="F16:F17"/>
    <mergeCell ref="G16:G17"/>
    <mergeCell ref="A1:I1"/>
    <mergeCell ref="A2:I2"/>
    <mergeCell ref="A3:I3"/>
    <mergeCell ref="A4:I4"/>
    <mergeCell ref="A5:A7"/>
    <mergeCell ref="B5:B7"/>
    <mergeCell ref="C5:C7"/>
    <mergeCell ref="D5:D7"/>
    <mergeCell ref="E5:E7"/>
    <mergeCell ref="F5:I6"/>
    <mergeCell ref="A84:E84"/>
    <mergeCell ref="H20:H21"/>
    <mergeCell ref="I20:I21"/>
    <mergeCell ref="A28:A29"/>
    <mergeCell ref="B28:B29"/>
    <mergeCell ref="C28:C29"/>
    <mergeCell ref="E28:E29"/>
    <mergeCell ref="F28:F29"/>
    <mergeCell ref="A20:A21"/>
    <mergeCell ref="B20:B21"/>
    <mergeCell ref="F20:F21"/>
    <mergeCell ref="H28:H29"/>
    <mergeCell ref="I28:I29"/>
    <mergeCell ref="A24:A25"/>
    <mergeCell ref="B24:B25"/>
    <mergeCell ref="C24:C25"/>
    <mergeCell ref="E24:E25"/>
    <mergeCell ref="A30:A31"/>
    <mergeCell ref="B30:B31"/>
    <mergeCell ref="C30:C31"/>
    <mergeCell ref="E30:E31"/>
    <mergeCell ref="H30:H31"/>
    <mergeCell ref="I30:I31"/>
    <mergeCell ref="F34:F35"/>
  </mergeCells>
  <pageMargins left="0.7" right="0.7" top="0.75" bottom="0.75" header="0.3" footer="0.3"/>
  <pageSetup paperSize="9" scale="66" orientation="portrait" r:id="rId1"/>
  <rowBreaks count="1" manualBreakCount="1">
    <brk id="60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6A2C-7C88-472F-A417-36ED32A6BC58}">
  <dimension ref="A1:V82"/>
  <sheetViews>
    <sheetView view="pageBreakPreview" topLeftCell="A34" zoomScale="106" zoomScaleNormal="100" zoomScaleSheetLayoutView="106" workbookViewId="0">
      <selection activeCell="A41" sqref="A41"/>
    </sheetView>
  </sheetViews>
  <sheetFormatPr defaultColWidth="9.140625" defaultRowHeight="16.5" x14ac:dyDescent="0.3"/>
  <cols>
    <col min="1" max="1" width="50.5703125" style="155" customWidth="1"/>
    <col min="2" max="2" width="31.5703125" style="10" customWidth="1"/>
    <col min="3" max="3" width="14.85546875" style="10" customWidth="1"/>
    <col min="4" max="16384" width="9.140625" style="10"/>
  </cols>
  <sheetData>
    <row r="1" spans="1:22" ht="17.25" thickBot="1" x14ac:dyDescent="0.35">
      <c r="A1" s="427" t="s">
        <v>339</v>
      </c>
      <c r="B1" s="428"/>
      <c r="C1" s="124"/>
      <c r="D1" s="124"/>
      <c r="E1" s="124"/>
    </row>
    <row r="2" spans="1:22" x14ac:dyDescent="0.3">
      <c r="A2" s="429" t="s">
        <v>258</v>
      </c>
      <c r="B2" s="430"/>
    </row>
    <row r="3" spans="1:22" ht="9.75" customHeight="1" thickBot="1" x14ac:dyDescent="0.35">
      <c r="A3" s="431"/>
      <c r="B3" s="432"/>
    </row>
    <row r="4" spans="1:22" ht="17.25" thickBot="1" x14ac:dyDescent="0.35">
      <c r="A4" s="125" t="s">
        <v>176</v>
      </c>
      <c r="B4" s="126" t="s">
        <v>4</v>
      </c>
    </row>
    <row r="5" spans="1:22" ht="31.5" x14ac:dyDescent="0.3">
      <c r="A5" s="127" t="s">
        <v>177</v>
      </c>
      <c r="B5" s="128">
        <v>150000</v>
      </c>
    </row>
    <row r="6" spans="1:22" x14ac:dyDescent="0.3">
      <c r="A6" s="241" t="s">
        <v>178</v>
      </c>
      <c r="B6" s="242">
        <v>300000</v>
      </c>
    </row>
    <row r="7" spans="1:22" ht="17.25" thickBot="1" x14ac:dyDescent="0.35">
      <c r="A7" s="131" t="s">
        <v>0</v>
      </c>
      <c r="B7" s="132">
        <f>SUM(B5:B6)</f>
        <v>450000</v>
      </c>
    </row>
    <row r="8" spans="1:22" ht="17.25" thickBot="1" x14ac:dyDescent="0.35">
      <c r="A8" s="433"/>
      <c r="B8" s="434"/>
    </row>
    <row r="9" spans="1:22" ht="17.25" thickBot="1" x14ac:dyDescent="0.35">
      <c r="A9" s="133" t="s">
        <v>179</v>
      </c>
      <c r="B9" s="126" t="s">
        <v>4</v>
      </c>
    </row>
    <row r="10" spans="1:22" s="174" customFormat="1" ht="31.5" x14ac:dyDescent="0.3">
      <c r="A10" s="202" t="s">
        <v>254</v>
      </c>
      <c r="B10" s="130">
        <v>300000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31.5" x14ac:dyDescent="0.3">
      <c r="A11" s="129" t="s">
        <v>259</v>
      </c>
      <c r="B11" s="130">
        <v>800000</v>
      </c>
    </row>
    <row r="12" spans="1:22" ht="17.25" thickBot="1" x14ac:dyDescent="0.35">
      <c r="A12" s="131" t="s">
        <v>0</v>
      </c>
      <c r="B12" s="132">
        <f>SUM(B10:B11)</f>
        <v>1100000</v>
      </c>
    </row>
    <row r="13" spans="1:22" ht="17.25" thickBot="1" x14ac:dyDescent="0.35">
      <c r="A13" s="433"/>
      <c r="B13" s="434"/>
    </row>
    <row r="14" spans="1:22" ht="17.25" thickBot="1" x14ac:dyDescent="0.35">
      <c r="A14" s="134" t="s">
        <v>180</v>
      </c>
      <c r="B14" s="126" t="s">
        <v>181</v>
      </c>
    </row>
    <row r="15" spans="1:22" x14ac:dyDescent="0.3">
      <c r="A15" s="129" t="s">
        <v>182</v>
      </c>
      <c r="B15" s="130">
        <v>30000</v>
      </c>
    </row>
    <row r="16" spans="1:22" x14ac:dyDescent="0.3">
      <c r="A16" s="129" t="s">
        <v>260</v>
      </c>
      <c r="B16" s="130">
        <v>70000</v>
      </c>
    </row>
    <row r="17" spans="1:21" x14ac:dyDescent="0.3">
      <c r="A17" s="241" t="s">
        <v>183</v>
      </c>
      <c r="B17" s="242">
        <v>500000</v>
      </c>
    </row>
    <row r="18" spans="1:21" ht="31.5" x14ac:dyDescent="0.3">
      <c r="A18" s="129" t="s">
        <v>184</v>
      </c>
      <c r="B18" s="130">
        <v>200000</v>
      </c>
    </row>
    <row r="19" spans="1:21" x14ac:dyDescent="0.3">
      <c r="A19" s="135" t="s">
        <v>185</v>
      </c>
      <c r="B19" s="136">
        <v>300000</v>
      </c>
    </row>
    <row r="20" spans="1:21" x14ac:dyDescent="0.3">
      <c r="A20" s="135" t="s">
        <v>255</v>
      </c>
      <c r="B20" s="136">
        <v>50000</v>
      </c>
    </row>
    <row r="21" spans="1:21" ht="17.25" thickBot="1" x14ac:dyDescent="0.35">
      <c r="A21" s="131" t="s">
        <v>0</v>
      </c>
      <c r="B21" s="132">
        <f>SUM(B15:B20)</f>
        <v>1150000</v>
      </c>
    </row>
    <row r="22" spans="1:21" ht="17.25" thickBot="1" x14ac:dyDescent="0.35">
      <c r="A22" s="433"/>
      <c r="B22" s="434"/>
    </row>
    <row r="23" spans="1:21" ht="17.25" thickBot="1" x14ac:dyDescent="0.35">
      <c r="A23" s="134" t="s">
        <v>186</v>
      </c>
      <c r="B23" s="126" t="s">
        <v>4</v>
      </c>
    </row>
    <row r="24" spans="1:21" x14ac:dyDescent="0.3">
      <c r="A24" s="129" t="s">
        <v>261</v>
      </c>
      <c r="B24" s="130">
        <v>400000</v>
      </c>
    </row>
    <row r="25" spans="1:21" x14ac:dyDescent="0.3">
      <c r="A25" s="129" t="s">
        <v>262</v>
      </c>
      <c r="B25" s="130">
        <v>200000</v>
      </c>
    </row>
    <row r="26" spans="1:21" s="174" customFormat="1" ht="31.5" x14ac:dyDescent="0.3">
      <c r="A26" s="129" t="s">
        <v>263</v>
      </c>
      <c r="B26" s="130">
        <v>400000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31.5" x14ac:dyDescent="0.3">
      <c r="A27" s="129" t="s">
        <v>264</v>
      </c>
      <c r="B27" s="130">
        <v>130000</v>
      </c>
    </row>
    <row r="28" spans="1:21" x14ac:dyDescent="0.3">
      <c r="A28" s="137" t="s">
        <v>187</v>
      </c>
      <c r="B28" s="138">
        <v>300000</v>
      </c>
    </row>
    <row r="29" spans="1:21" x14ac:dyDescent="0.3">
      <c r="A29" s="137" t="s">
        <v>265</v>
      </c>
      <c r="B29" s="138">
        <v>100000</v>
      </c>
    </row>
    <row r="30" spans="1:21" ht="31.5" x14ac:dyDescent="0.3">
      <c r="A30" s="129" t="s">
        <v>266</v>
      </c>
      <c r="B30" s="130">
        <v>15000</v>
      </c>
    </row>
    <row r="31" spans="1:21" ht="17.25" thickBot="1" x14ac:dyDescent="0.35">
      <c r="A31" s="131" t="s">
        <v>0</v>
      </c>
      <c r="B31" s="132">
        <f>SUM(B24:B30)</f>
        <v>1545000</v>
      </c>
    </row>
    <row r="32" spans="1:21" ht="17.25" thickBot="1" x14ac:dyDescent="0.35">
      <c r="A32" s="435"/>
      <c r="B32" s="436"/>
    </row>
    <row r="33" spans="1:21" ht="32.25" thickBot="1" x14ac:dyDescent="0.35">
      <c r="A33" s="134" t="s">
        <v>188</v>
      </c>
      <c r="B33" s="126" t="s">
        <v>4</v>
      </c>
    </row>
    <row r="34" spans="1:21" ht="63" x14ac:dyDescent="0.3">
      <c r="A34" s="129" t="s">
        <v>267</v>
      </c>
      <c r="B34" s="130">
        <v>400000</v>
      </c>
    </row>
    <row r="35" spans="1:21" s="175" customFormat="1" x14ac:dyDescent="0.3">
      <c r="A35" s="203" t="s">
        <v>268</v>
      </c>
      <c r="B35" s="204">
        <v>400000</v>
      </c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</row>
    <row r="36" spans="1:21" ht="47.25" x14ac:dyDescent="0.3">
      <c r="A36" s="129" t="s">
        <v>189</v>
      </c>
      <c r="B36" s="130">
        <v>20000</v>
      </c>
    </row>
    <row r="37" spans="1:21" x14ac:dyDescent="0.3">
      <c r="A37" s="129" t="s">
        <v>269</v>
      </c>
      <c r="B37" s="130">
        <v>200000</v>
      </c>
    </row>
    <row r="38" spans="1:21" ht="110.25" x14ac:dyDescent="0.3">
      <c r="A38" s="129" t="s">
        <v>270</v>
      </c>
      <c r="B38" s="130">
        <v>600000</v>
      </c>
    </row>
    <row r="39" spans="1:21" ht="17.25" thickBot="1" x14ac:dyDescent="0.35">
      <c r="A39" s="131" t="s">
        <v>0</v>
      </c>
      <c r="B39" s="132">
        <f>SUM(B34:B38)</f>
        <v>1620000</v>
      </c>
    </row>
    <row r="40" spans="1:21" ht="17.25" thickBot="1" x14ac:dyDescent="0.35">
      <c r="A40" s="139"/>
      <c r="B40" s="140"/>
    </row>
    <row r="41" spans="1:21" ht="17.25" thickBot="1" x14ac:dyDescent="0.35">
      <c r="A41" s="141"/>
      <c r="B41" s="126" t="s">
        <v>4</v>
      </c>
    </row>
    <row r="42" spans="1:21" ht="17.25" thickBot="1" x14ac:dyDescent="0.35">
      <c r="A42" s="141" t="s">
        <v>190</v>
      </c>
      <c r="B42" s="142">
        <v>2000000</v>
      </c>
    </row>
    <row r="43" spans="1:21" ht="17.25" thickBot="1" x14ac:dyDescent="0.35">
      <c r="A43" s="433"/>
      <c r="B43" s="434"/>
    </row>
    <row r="44" spans="1:21" ht="17.25" thickBot="1" x14ac:dyDescent="0.35">
      <c r="A44" s="143" t="s">
        <v>191</v>
      </c>
      <c r="B44" s="144">
        <f>SUM(B7,B12,B21,B31,B39,B42)</f>
        <v>7865000</v>
      </c>
    </row>
    <row r="45" spans="1:21" x14ac:dyDescent="0.3">
      <c r="A45" s="145"/>
      <c r="B45" s="146"/>
    </row>
    <row r="46" spans="1:21" ht="17.25" thickBot="1" x14ac:dyDescent="0.35">
      <c r="A46" s="145"/>
      <c r="B46" s="146"/>
    </row>
    <row r="47" spans="1:21" ht="17.25" thickBot="1" x14ac:dyDescent="0.35">
      <c r="A47" s="437" t="s">
        <v>192</v>
      </c>
      <c r="B47" s="438"/>
    </row>
    <row r="48" spans="1:21" x14ac:dyDescent="0.3">
      <c r="A48" s="147" t="s">
        <v>193</v>
      </c>
      <c r="B48" s="148">
        <v>720000</v>
      </c>
    </row>
    <row r="49" spans="1:3" x14ac:dyDescent="0.3">
      <c r="A49" s="149" t="s">
        <v>194</v>
      </c>
      <c r="B49" s="150">
        <v>100000</v>
      </c>
    </row>
    <row r="50" spans="1:3" x14ac:dyDescent="0.3">
      <c r="A50" s="149" t="s">
        <v>333</v>
      </c>
      <c r="B50" s="150">
        <v>50000</v>
      </c>
    </row>
    <row r="51" spans="1:3" ht="17.25" thickBot="1" x14ac:dyDescent="0.35">
      <c r="A51" s="151" t="s">
        <v>195</v>
      </c>
      <c r="B51" s="152">
        <v>30000</v>
      </c>
    </row>
    <row r="52" spans="1:3" ht="17.25" thickBot="1" x14ac:dyDescent="0.35">
      <c r="A52" s="153" t="s">
        <v>0</v>
      </c>
      <c r="B52" s="154">
        <f>SUM(B48:B51)</f>
        <v>900000</v>
      </c>
    </row>
    <row r="53" spans="1:3" x14ac:dyDescent="0.3">
      <c r="A53" s="145"/>
      <c r="B53" s="146"/>
    </row>
    <row r="54" spans="1:3" x14ac:dyDescent="0.3">
      <c r="A54" s="145"/>
      <c r="B54" s="146"/>
    </row>
    <row r="55" spans="1:3" ht="17.25" thickBot="1" x14ac:dyDescent="0.35"/>
    <row r="56" spans="1:3" ht="17.25" thickBot="1" x14ac:dyDescent="0.35">
      <c r="A56" s="424" t="s">
        <v>334</v>
      </c>
      <c r="B56" s="425"/>
      <c r="C56" s="426"/>
    </row>
    <row r="57" spans="1:3" x14ac:dyDescent="0.3">
      <c r="A57" s="207" t="s">
        <v>196</v>
      </c>
      <c r="B57" s="207" t="s">
        <v>2</v>
      </c>
      <c r="C57" s="206" t="s">
        <v>197</v>
      </c>
    </row>
    <row r="58" spans="1:3" ht="31.5" x14ac:dyDescent="0.3">
      <c r="A58" s="214" t="s">
        <v>271</v>
      </c>
      <c r="B58" s="213" t="s">
        <v>272</v>
      </c>
      <c r="C58" s="215" t="s">
        <v>273</v>
      </c>
    </row>
    <row r="59" spans="1:3" ht="31.5" x14ac:dyDescent="0.3">
      <c r="A59" s="216" t="s">
        <v>274</v>
      </c>
      <c r="B59" s="177" t="s">
        <v>275</v>
      </c>
      <c r="C59" s="208" t="s">
        <v>273</v>
      </c>
    </row>
    <row r="60" spans="1:3" ht="35.25" customHeight="1" x14ac:dyDescent="0.3">
      <c r="A60" s="176" t="s">
        <v>198</v>
      </c>
      <c r="B60" s="177" t="s">
        <v>276</v>
      </c>
      <c r="C60" s="178" t="s">
        <v>199</v>
      </c>
    </row>
    <row r="61" spans="1:3" ht="35.25" customHeight="1" x14ac:dyDescent="0.3">
      <c r="A61" s="176" t="s">
        <v>277</v>
      </c>
      <c r="B61" s="177" t="s">
        <v>278</v>
      </c>
      <c r="C61" s="178" t="s">
        <v>279</v>
      </c>
    </row>
    <row r="62" spans="1:3" ht="29.25" customHeight="1" x14ac:dyDescent="0.3">
      <c r="A62" s="176" t="s">
        <v>280</v>
      </c>
      <c r="B62" s="177" t="s">
        <v>281</v>
      </c>
      <c r="C62" s="178" t="s">
        <v>282</v>
      </c>
    </row>
    <row r="63" spans="1:3" ht="64.5" customHeight="1" x14ac:dyDescent="0.3">
      <c r="A63" s="176" t="s">
        <v>200</v>
      </c>
      <c r="B63" s="177" t="s">
        <v>283</v>
      </c>
      <c r="C63" s="178" t="s">
        <v>201</v>
      </c>
    </row>
    <row r="64" spans="1:3" ht="64.5" customHeight="1" x14ac:dyDescent="0.3">
      <c r="A64" s="176" t="s">
        <v>284</v>
      </c>
      <c r="B64" s="177" t="s">
        <v>285</v>
      </c>
      <c r="C64" s="178" t="s">
        <v>273</v>
      </c>
    </row>
    <row r="65" spans="1:3" ht="78.75" x14ac:dyDescent="0.3">
      <c r="A65" s="176" t="s">
        <v>202</v>
      </c>
      <c r="B65" s="177" t="s">
        <v>286</v>
      </c>
      <c r="C65" s="178" t="s">
        <v>279</v>
      </c>
    </row>
    <row r="66" spans="1:3" ht="31.5" x14ac:dyDescent="0.3">
      <c r="A66" s="176" t="s">
        <v>287</v>
      </c>
      <c r="B66" s="177" t="s">
        <v>288</v>
      </c>
      <c r="C66" s="178" t="s">
        <v>273</v>
      </c>
    </row>
    <row r="67" spans="1:3" ht="31.5" x14ac:dyDescent="0.3">
      <c r="A67" s="176" t="s">
        <v>289</v>
      </c>
      <c r="B67" s="177" t="s">
        <v>290</v>
      </c>
      <c r="C67" s="178" t="s">
        <v>204</v>
      </c>
    </row>
    <row r="68" spans="1:3" ht="33.75" customHeight="1" x14ac:dyDescent="0.3">
      <c r="A68" s="176" t="s">
        <v>205</v>
      </c>
      <c r="B68" s="179" t="s">
        <v>291</v>
      </c>
      <c r="C68" s="178" t="s">
        <v>203</v>
      </c>
    </row>
    <row r="69" spans="1:3" ht="35.25" customHeight="1" x14ac:dyDescent="0.3">
      <c r="A69" s="176" t="s">
        <v>206</v>
      </c>
      <c r="B69" s="177" t="s">
        <v>292</v>
      </c>
      <c r="C69" s="178" t="s">
        <v>203</v>
      </c>
    </row>
    <row r="70" spans="1:3" ht="32.25" customHeight="1" x14ac:dyDescent="0.3">
      <c r="A70" s="176" t="s">
        <v>293</v>
      </c>
      <c r="B70" s="177" t="s">
        <v>294</v>
      </c>
      <c r="C70" s="178" t="s">
        <v>203</v>
      </c>
    </row>
    <row r="71" spans="1:3" ht="31.5" x14ac:dyDescent="0.3">
      <c r="A71" s="176" t="s">
        <v>295</v>
      </c>
      <c r="B71" s="177" t="s">
        <v>296</v>
      </c>
      <c r="C71" s="178" t="s">
        <v>207</v>
      </c>
    </row>
    <row r="72" spans="1:3" ht="33" thickBot="1" x14ac:dyDescent="0.35">
      <c r="A72" s="219" t="s">
        <v>255</v>
      </c>
      <c r="B72" s="220" t="s">
        <v>297</v>
      </c>
      <c r="C72" s="218" t="s">
        <v>256</v>
      </c>
    </row>
    <row r="73" spans="1:3" x14ac:dyDescent="0.3">
      <c r="A73" s="217"/>
      <c r="B73" s="1"/>
      <c r="C73" s="1"/>
    </row>
    <row r="74" spans="1:3" x14ac:dyDescent="0.3">
      <c r="A74" s="217"/>
      <c r="B74" s="1"/>
      <c r="C74" s="1"/>
    </row>
    <row r="75" spans="1:3" x14ac:dyDescent="0.3">
      <c r="A75" s="217"/>
      <c r="B75" s="1"/>
      <c r="C75" s="1"/>
    </row>
    <row r="77" spans="1:3" x14ac:dyDescent="0.3">
      <c r="A77" s="156" t="s">
        <v>335</v>
      </c>
      <c r="B77" s="157"/>
      <c r="C77" s="157"/>
    </row>
    <row r="78" spans="1:3" x14ac:dyDescent="0.3">
      <c r="A78" s="158"/>
      <c r="B78" s="123" t="s">
        <v>84</v>
      </c>
      <c r="C78" s="159"/>
    </row>
    <row r="79" spans="1:3" x14ac:dyDescent="0.3">
      <c r="A79" s="158"/>
      <c r="B79" s="123" t="s">
        <v>232</v>
      </c>
      <c r="C79" s="159"/>
    </row>
    <row r="81" spans="1:3" x14ac:dyDescent="0.3">
      <c r="A81" s="160"/>
      <c r="B81" s="159"/>
    </row>
    <row r="82" spans="1:3" x14ac:dyDescent="0.3">
      <c r="A82" s="160"/>
      <c r="B82" s="159"/>
      <c r="C82" s="159"/>
    </row>
  </sheetData>
  <sheetProtection algorithmName="SHA-512" hashValue="P5OzZxdvsz4Z82y4QtZeNBsB2FkKDgCQWrRK3idB28shJp4ZarP3yWLeysA7Xx+lhGebPAVSswXjIJcLwkpe1g==" saltValue="5g0eD4Ur650FjDumrCw/JQ==" spinCount="100000" sheet="1" formatCells="0" formatColumns="0" formatRows="0" insertColumns="0" insertRows="0" insertHyperlinks="0" deleteColumns="0" deleteRows="0" sort="0" autoFilter="0" pivotTables="0"/>
  <mergeCells count="9">
    <mergeCell ref="A56:C56"/>
    <mergeCell ref="A1:B1"/>
    <mergeCell ref="A2:B3"/>
    <mergeCell ref="A8:B8"/>
    <mergeCell ref="A13:B13"/>
    <mergeCell ref="A22:B22"/>
    <mergeCell ref="A32:B32"/>
    <mergeCell ref="A43:B43"/>
    <mergeCell ref="A47:B47"/>
  </mergeCells>
  <pageMargins left="0.7" right="0.7" top="0.75" bottom="0.75" header="0.3" footer="0.3"/>
  <pageSetup paperSize="9" scale="60" orientation="portrait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968F-92B3-42AE-9E1B-B931451C070E}">
  <dimension ref="A1:F26"/>
  <sheetViews>
    <sheetView view="pageBreakPreview" zoomScaleNormal="100" zoomScaleSheetLayoutView="100" workbookViewId="0">
      <selection activeCell="B16" sqref="B16"/>
    </sheetView>
  </sheetViews>
  <sheetFormatPr defaultColWidth="9.140625" defaultRowHeight="16.5" x14ac:dyDescent="0.3"/>
  <cols>
    <col min="1" max="1" width="11.28515625" style="10" bestFit="1" customWidth="1"/>
    <col min="2" max="2" width="59.28515625" style="10" customWidth="1"/>
    <col min="3" max="3" width="13.85546875" style="10" customWidth="1"/>
    <col min="4" max="16384" width="9.140625" style="10"/>
  </cols>
  <sheetData>
    <row r="1" spans="1:6" ht="17.25" thickBot="1" x14ac:dyDescent="0.35">
      <c r="A1" s="427" t="s">
        <v>340</v>
      </c>
      <c r="B1" s="439"/>
      <c r="C1" s="428"/>
    </row>
    <row r="2" spans="1:6" ht="17.25" thickBot="1" x14ac:dyDescent="0.35">
      <c r="A2" s="440" t="s">
        <v>318</v>
      </c>
      <c r="B2" s="441"/>
      <c r="C2" s="442"/>
    </row>
    <row r="3" spans="1:6" ht="17.25" thickBot="1" x14ac:dyDescent="0.35">
      <c r="A3" s="11" t="s">
        <v>208</v>
      </c>
      <c r="B3" s="12" t="s">
        <v>95</v>
      </c>
      <c r="C3" s="13" t="s">
        <v>4</v>
      </c>
    </row>
    <row r="4" spans="1:6" x14ac:dyDescent="0.3">
      <c r="A4" s="443" t="s">
        <v>7</v>
      </c>
      <c r="B4" s="221" t="s">
        <v>209</v>
      </c>
      <c r="C4" s="222">
        <v>200000</v>
      </c>
    </row>
    <row r="5" spans="1:6" x14ac:dyDescent="0.3">
      <c r="A5" s="444"/>
      <c r="B5" s="14" t="s">
        <v>252</v>
      </c>
      <c r="C5" s="224">
        <v>1000000</v>
      </c>
      <c r="F5" s="15"/>
    </row>
    <row r="6" spans="1:6" x14ac:dyDescent="0.3">
      <c r="A6" s="223"/>
      <c r="B6" s="14" t="s">
        <v>322</v>
      </c>
      <c r="C6" s="225">
        <v>150000</v>
      </c>
      <c r="D6" s="197"/>
    </row>
    <row r="7" spans="1:6" x14ac:dyDescent="0.3">
      <c r="A7" s="226" t="s">
        <v>210</v>
      </c>
      <c r="B7" s="14" t="s">
        <v>211</v>
      </c>
      <c r="C7" s="224">
        <v>600000</v>
      </c>
    </row>
    <row r="8" spans="1:6" x14ac:dyDescent="0.3">
      <c r="A8" s="227"/>
      <c r="B8" s="14" t="s">
        <v>319</v>
      </c>
      <c r="C8" s="224">
        <v>400000</v>
      </c>
    </row>
    <row r="9" spans="1:6" x14ac:dyDescent="0.3">
      <c r="A9" s="227" t="s">
        <v>21</v>
      </c>
      <c r="B9" s="14" t="s">
        <v>320</v>
      </c>
      <c r="C9" s="224">
        <v>400000</v>
      </c>
    </row>
    <row r="10" spans="1:6" x14ac:dyDescent="0.3">
      <c r="A10" s="223" t="s">
        <v>213</v>
      </c>
      <c r="B10" s="14" t="s">
        <v>321</v>
      </c>
      <c r="C10" s="224">
        <v>50000</v>
      </c>
    </row>
    <row r="11" spans="1:6" x14ac:dyDescent="0.3">
      <c r="A11" s="226"/>
      <c r="B11" s="14" t="s">
        <v>214</v>
      </c>
      <c r="C11" s="225">
        <v>800000</v>
      </c>
      <c r="D11" s="197"/>
    </row>
    <row r="12" spans="1:6" x14ac:dyDescent="0.3">
      <c r="A12" s="226" t="s">
        <v>48</v>
      </c>
      <c r="B12" s="201" t="s">
        <v>326</v>
      </c>
      <c r="C12" s="225">
        <v>700000</v>
      </c>
      <c r="D12" s="197"/>
    </row>
    <row r="13" spans="1:6" x14ac:dyDescent="0.3">
      <c r="A13" s="226" t="s">
        <v>58</v>
      </c>
      <c r="B13" s="201" t="s">
        <v>215</v>
      </c>
      <c r="C13" s="225">
        <v>600000</v>
      </c>
    </row>
    <row r="14" spans="1:6" x14ac:dyDescent="0.3">
      <c r="A14" s="446"/>
      <c r="B14" s="447"/>
      <c r="C14" s="448"/>
    </row>
    <row r="15" spans="1:6" x14ac:dyDescent="0.3">
      <c r="A15" s="449" t="s">
        <v>216</v>
      </c>
      <c r="B15" s="14" t="s">
        <v>217</v>
      </c>
      <c r="C15" s="224">
        <v>200000</v>
      </c>
    </row>
    <row r="16" spans="1:6" ht="31.5" x14ac:dyDescent="0.3">
      <c r="A16" s="449"/>
      <c r="B16" s="14" t="s">
        <v>325</v>
      </c>
      <c r="C16" s="224">
        <v>700000</v>
      </c>
    </row>
    <row r="17" spans="1:4" x14ac:dyDescent="0.3">
      <c r="A17" s="449"/>
      <c r="B17" s="14" t="s">
        <v>323</v>
      </c>
      <c r="C17" s="224">
        <v>400000</v>
      </c>
    </row>
    <row r="18" spans="1:4" ht="17.25" thickBot="1" x14ac:dyDescent="0.35">
      <c r="A18" s="450"/>
      <c r="B18" s="228" t="s">
        <v>253</v>
      </c>
      <c r="C18" s="229">
        <v>800000</v>
      </c>
    </row>
    <row r="19" spans="1:4" ht="17.25" thickBot="1" x14ac:dyDescent="0.35">
      <c r="A19" s="451" t="s">
        <v>218</v>
      </c>
      <c r="B19" s="452"/>
      <c r="C19" s="230">
        <f>SUM(C4:C13,C15:C17,C18)</f>
        <v>7000000</v>
      </c>
    </row>
    <row r="20" spans="1:4" x14ac:dyDescent="0.3">
      <c r="A20" s="16"/>
      <c r="B20" s="16"/>
      <c r="C20" s="16"/>
    </row>
    <row r="21" spans="1:4" x14ac:dyDescent="0.3">
      <c r="A21" s="16"/>
      <c r="B21" s="16"/>
      <c r="C21" s="16"/>
    </row>
    <row r="22" spans="1:4" x14ac:dyDescent="0.3">
      <c r="A22" s="16"/>
      <c r="B22" s="16"/>
      <c r="C22" s="16"/>
    </row>
    <row r="23" spans="1:4" x14ac:dyDescent="0.3">
      <c r="A23" s="16"/>
      <c r="B23" s="16"/>
      <c r="C23" s="16"/>
    </row>
    <row r="24" spans="1:4" x14ac:dyDescent="0.3">
      <c r="A24" s="453" t="s">
        <v>324</v>
      </c>
      <c r="B24" s="453"/>
      <c r="C24" s="16"/>
    </row>
    <row r="25" spans="1:4" ht="15.75" customHeight="1" x14ac:dyDescent="0.3">
      <c r="C25" s="445" t="s">
        <v>84</v>
      </c>
      <c r="D25" s="445"/>
    </row>
    <row r="26" spans="1:4" ht="15.75" customHeight="1" x14ac:dyDescent="0.3">
      <c r="C26" s="445" t="s">
        <v>232</v>
      </c>
      <c r="D26" s="445"/>
    </row>
  </sheetData>
  <sheetProtection algorithmName="SHA-512" hashValue="PES5jQJljlNDnPc56+SkkLVyJbf6kvSB7UuLqzfXBa9oRE1g6SCQZ0VRLNkgFRx8t6lhUppN0LZaolM8lFVmCg==" saltValue="qyypQXj/3H33KfQrUrnkHQ==" spinCount="100000" sheet="1" formatCells="0" formatColumns="0" formatRows="0" insertColumns="0" insertRows="0" insertHyperlinks="0" deleteColumns="0" deleteRows="0" sort="0" autoFilter="0" pivotTables="0"/>
  <mergeCells count="9">
    <mergeCell ref="A1:C1"/>
    <mergeCell ref="A2:C2"/>
    <mergeCell ref="A4:A5"/>
    <mergeCell ref="C25:D25"/>
    <mergeCell ref="C26:D26"/>
    <mergeCell ref="A14:C14"/>
    <mergeCell ref="A15:A18"/>
    <mergeCell ref="A19:B19"/>
    <mergeCell ref="A24:B24"/>
  </mergeCells>
  <pageMargins left="0.7" right="0.7" top="0.75" bottom="0.75" header="0.3" footer="0.3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8C469-6A9C-49AC-B3CC-01FEC379E27D}">
  <dimension ref="A1:B22"/>
  <sheetViews>
    <sheetView workbookViewId="0">
      <selection activeCell="B12" sqref="B12"/>
    </sheetView>
  </sheetViews>
  <sheetFormatPr defaultColWidth="9.140625" defaultRowHeight="15.75" x14ac:dyDescent="0.25"/>
  <cols>
    <col min="1" max="1" width="23.7109375" style="7" customWidth="1"/>
    <col min="2" max="2" width="21.28515625" style="7" customWidth="1"/>
    <col min="3" max="16384" width="9.140625" style="1"/>
  </cols>
  <sheetData>
    <row r="1" spans="1:2" ht="16.5" thickBot="1" x14ac:dyDescent="0.3">
      <c r="A1" s="427" t="s">
        <v>341</v>
      </c>
      <c r="B1" s="428"/>
    </row>
    <row r="2" spans="1:2" ht="16.5" thickBot="1" x14ac:dyDescent="0.3">
      <c r="A2" s="454" t="s">
        <v>342</v>
      </c>
      <c r="B2" s="455"/>
    </row>
    <row r="3" spans="1:2" ht="16.5" thickBot="1" x14ac:dyDescent="0.3">
      <c r="A3" s="2" t="s">
        <v>221</v>
      </c>
      <c r="B3" s="2" t="s">
        <v>222</v>
      </c>
    </row>
    <row r="4" spans="1:2" x14ac:dyDescent="0.25">
      <c r="A4" s="3" t="s">
        <v>223</v>
      </c>
      <c r="B4" s="110"/>
    </row>
    <row r="5" spans="1:2" ht="31.5" x14ac:dyDescent="0.25">
      <c r="A5" s="4" t="s">
        <v>224</v>
      </c>
      <c r="B5" s="111">
        <v>9000</v>
      </c>
    </row>
    <row r="6" spans="1:2" x14ac:dyDescent="0.25">
      <c r="A6" s="4" t="s">
        <v>225</v>
      </c>
      <c r="B6" s="111">
        <v>18000</v>
      </c>
    </row>
    <row r="7" spans="1:2" ht="31.5" x14ac:dyDescent="0.25">
      <c r="A7" s="4" t="s">
        <v>230</v>
      </c>
      <c r="B7" s="111" t="s">
        <v>229</v>
      </c>
    </row>
    <row r="8" spans="1:2" x14ac:dyDescent="0.25">
      <c r="A8" s="5" t="s">
        <v>103</v>
      </c>
      <c r="B8" s="111">
        <v>5400</v>
      </c>
    </row>
    <row r="9" spans="1:2" x14ac:dyDescent="0.25">
      <c r="A9" s="6" t="s">
        <v>226</v>
      </c>
      <c r="B9" s="111">
        <v>4000</v>
      </c>
    </row>
    <row r="10" spans="1:2" x14ac:dyDescent="0.25">
      <c r="A10" s="6" t="s">
        <v>108</v>
      </c>
      <c r="B10" s="111">
        <v>2500</v>
      </c>
    </row>
    <row r="11" spans="1:2" x14ac:dyDescent="0.25">
      <c r="A11" s="6" t="s">
        <v>227</v>
      </c>
      <c r="B11" s="111">
        <v>2000</v>
      </c>
    </row>
    <row r="12" spans="1:2" ht="16.5" thickBot="1" x14ac:dyDescent="0.3">
      <c r="A12" s="233" t="s">
        <v>228</v>
      </c>
      <c r="B12" s="231">
        <v>5000</v>
      </c>
    </row>
    <row r="13" spans="1:2" ht="32.25" thickBot="1" x14ac:dyDescent="0.3">
      <c r="A13" s="234" t="s">
        <v>348</v>
      </c>
      <c r="B13" s="232"/>
    </row>
    <row r="17" spans="1:2" x14ac:dyDescent="0.25">
      <c r="A17" s="8" t="s">
        <v>324</v>
      </c>
    </row>
    <row r="21" spans="1:2" x14ac:dyDescent="0.25">
      <c r="B21" s="9" t="s">
        <v>84</v>
      </c>
    </row>
    <row r="22" spans="1:2" x14ac:dyDescent="0.25">
      <c r="B22" s="9" t="s">
        <v>232</v>
      </c>
    </row>
  </sheetData>
  <sheetProtection algorithmName="SHA-512" hashValue="0ai7NWmwl3rtaGXXC6AK/Xa4i5ufTXkov+QTMdflda20LuIFVKdQ2HvX2rysBBiFzCHcrxildmfd18Nn1foFvw==" saltValue="q82U5qHmLgEB209RhAjxGw==" spinCount="100000" sheet="1" formatCells="0" formatColumns="0" formatRows="0" insertColumns="0" insertRows="0" insertHyperlinks="0" deleteColumns="0" deleteRows="0" sort="0" autoFilter="0" pivotTables="0"/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2</vt:i4>
      </vt:variant>
    </vt:vector>
  </HeadingPairs>
  <TitlesOfParts>
    <vt:vector size="8" baseType="lpstr">
      <vt:lpstr>2. sz. VMH-KMGY összesítő</vt:lpstr>
      <vt:lpstr>3. sz. VMH  költségvetés</vt:lpstr>
      <vt:lpstr>3.a.) VMH teremhasználat</vt:lpstr>
      <vt:lpstr>4. sz. NKE költségvetés</vt:lpstr>
      <vt:lpstr>5. sz. FÓTÉB költségvetés</vt:lpstr>
      <vt:lpstr>6. sz. terembérleti díjak</vt:lpstr>
      <vt:lpstr>'3.a.) VMH teremhasználat'!Nyomtatási_terület</vt:lpstr>
      <vt:lpstr>'5. sz. FÓTÉB költségvetés'!Nyomtatási_terület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VMH3</dc:creator>
  <cp:lastModifiedBy>VMH5</cp:lastModifiedBy>
  <cp:lastPrinted>2024-11-07T08:02:09Z</cp:lastPrinted>
  <dcterms:created xsi:type="dcterms:W3CDTF">2022-12-08T13:22:11Z</dcterms:created>
  <dcterms:modified xsi:type="dcterms:W3CDTF">2024-11-07T08:13:52Z</dcterms:modified>
</cp:coreProperties>
</file>